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user" algorithmName="SHA-512" hashValue="tRErnZCNzSdcX2fHxg7zVGXjpHanDLmOpWfKk/Eo5A8XGGFMz9ApZjDlhdMP8wbp46Xx4oZLnZ9SftEG17J4Mw==" saltValue="CfHk7W3Fl1/+dmUkdwUx7A==" spinCount="10000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0935" activeTab="7"/>
  </bookViews>
  <sheets>
    <sheet name="선택문헌특성(30)" sheetId="1" r:id="rId1"/>
    <sheet name="진단정확도(PE예측)" sheetId="6" r:id="rId2"/>
    <sheet name="진단정확도(PE진단)" sheetId="7" r:id="rId3"/>
    <sheet name="의료결과와관련성(출산입원예측)" sheetId="9" r:id="rId4"/>
    <sheet name="합의필요(2코딩,62)" sheetId="3" state="hidden" r:id="rId5"/>
    <sheet name="논의사항(3코딩)" sheetId="4" state="hidden" r:id="rId6"/>
    <sheet name="경제성_일반적특성(8)" sheetId="5" r:id="rId7"/>
    <sheet name="경제성_주요결과(8)" sheetId="14" r:id="rId8"/>
  </sheets>
  <definedNames>
    <definedName name="_xlnm._FilterDatabase" localSheetId="5" hidden="1">'논의사항(3코딩)'!$A$1:$AH$49</definedName>
    <definedName name="_xlnm._FilterDatabase" localSheetId="0" hidden="1">'선택문헌특성(30)'!$A$2:$S$32</definedName>
    <definedName name="_xlnm._FilterDatabase" localSheetId="1" hidden="1">'진단정확도(PE예측)'!$A$2:$AI$39</definedName>
    <definedName name="_xlnm._FilterDatabase" localSheetId="4" hidden="1">'합의필요(2코딩,62)'!$A$1:$AH$63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9" l="1"/>
  <c r="C4" i="9"/>
  <c r="C5" i="9"/>
  <c r="C6" i="9"/>
  <c r="C7" i="9"/>
  <c r="C13" i="9"/>
  <c r="C8" i="9"/>
  <c r="C9" i="9"/>
  <c r="C10" i="9"/>
  <c r="C11" i="9"/>
  <c r="C12" i="9"/>
  <c r="C2" i="9"/>
  <c r="V29" i="6" l="1"/>
  <c r="T29" i="6"/>
  <c r="R29" i="6"/>
  <c r="P29" i="6"/>
  <c r="V28" i="6"/>
  <c r="T28" i="6"/>
  <c r="R28" i="6"/>
  <c r="P28" i="6"/>
  <c r="R27" i="6"/>
  <c r="V27" i="6"/>
  <c r="T27" i="6"/>
  <c r="P27" i="6"/>
  <c r="V13" i="6" l="1"/>
  <c r="V12" i="6"/>
  <c r="T13" i="6"/>
  <c r="T12" i="6"/>
  <c r="R13" i="6"/>
  <c r="R12" i="6"/>
  <c r="P13" i="6"/>
  <c r="P12" i="6"/>
  <c r="P5" i="6" l="1"/>
  <c r="R5" i="6"/>
  <c r="T5" i="6"/>
  <c r="V5" i="6"/>
  <c r="X5" i="6" l="1"/>
  <c r="Z5" i="6"/>
  <c r="P4" i="6"/>
  <c r="R4" i="6"/>
  <c r="T4" i="6"/>
  <c r="V4" i="6"/>
  <c r="V3" i="6"/>
  <c r="T3" i="6"/>
  <c r="R3" i="6"/>
  <c r="P3" i="6"/>
  <c r="Z4" i="6" l="1"/>
  <c r="Z3" i="6"/>
  <c r="X4" i="6"/>
  <c r="X3" i="6"/>
  <c r="V7" i="4" l="1"/>
  <c r="V46" i="4" l="1"/>
  <c r="V47" i="4"/>
  <c r="V3" i="4"/>
  <c r="V2" i="4"/>
  <c r="V4" i="4"/>
  <c r="V8" i="4"/>
  <c r="V9" i="4"/>
  <c r="V10" i="4"/>
  <c r="V5" i="4"/>
  <c r="V18" i="4"/>
  <c r="V6" i="4"/>
  <c r="V33" i="4"/>
  <c r="V36" i="4"/>
  <c r="V34" i="4"/>
  <c r="V35" i="4"/>
  <c r="V22" i="4"/>
  <c r="V31" i="4"/>
  <c r="V37" i="4"/>
  <c r="V29" i="4"/>
  <c r="V38" i="4"/>
  <c r="V44" i="4"/>
  <c r="V45" i="4"/>
  <c r="V23" i="4"/>
  <c r="V28" i="4"/>
  <c r="V26" i="4"/>
  <c r="V24" i="4"/>
  <c r="V25" i="4"/>
  <c r="V21" i="4" l="1"/>
  <c r="T8" i="3" l="1"/>
  <c r="V41" i="4"/>
  <c r="V13" i="4"/>
  <c r="V27" i="4"/>
  <c r="T11" i="3" l="1"/>
  <c r="T44" i="3"/>
  <c r="T42" i="3"/>
  <c r="V16" i="4"/>
  <c r="T57" i="3"/>
  <c r="V30" i="4"/>
  <c r="T34" i="3"/>
  <c r="T28" i="3"/>
  <c r="T58" i="3"/>
  <c r="T21" i="3"/>
  <c r="V12" i="4"/>
  <c r="V17" i="4"/>
  <c r="V32" i="4"/>
  <c r="V20" i="4"/>
  <c r="V40" i="4"/>
  <c r="V42" i="4"/>
  <c r="V43" i="4" l="1"/>
  <c r="V14" i="4"/>
  <c r="V15" i="4"/>
  <c r="V11" i="4"/>
  <c r="V19" i="4"/>
  <c r="T4" i="3"/>
  <c r="T5" i="3"/>
  <c r="T6" i="3"/>
  <c r="T7" i="3"/>
  <c r="T9" i="3"/>
  <c r="T10" i="3"/>
  <c r="T13" i="3"/>
  <c r="T14" i="3"/>
  <c r="T15" i="3"/>
  <c r="T16" i="3"/>
  <c r="T17" i="3"/>
  <c r="T18" i="3"/>
  <c r="T19" i="3"/>
  <c r="T20" i="3"/>
  <c r="T22" i="3"/>
  <c r="T23" i="3"/>
  <c r="T24" i="3"/>
  <c r="T25" i="3"/>
  <c r="T26" i="3"/>
  <c r="T27" i="3"/>
  <c r="T29" i="3"/>
  <c r="T30" i="3"/>
  <c r="T31" i="3"/>
  <c r="T32" i="3"/>
  <c r="T33" i="3"/>
  <c r="T35" i="3"/>
  <c r="T36" i="3"/>
  <c r="T37" i="3"/>
  <c r="T38" i="3"/>
  <c r="T39" i="3"/>
  <c r="T40" i="3"/>
  <c r="T41" i="3"/>
  <c r="T43" i="3"/>
  <c r="T45" i="3"/>
  <c r="T46" i="3"/>
  <c r="T47" i="3"/>
  <c r="T48" i="3"/>
  <c r="T49" i="3"/>
  <c r="T50" i="3"/>
  <c r="T51" i="3"/>
  <c r="T52" i="3"/>
  <c r="T53" i="3"/>
  <c r="T54" i="3"/>
  <c r="T55" i="3"/>
  <c r="T56" i="3"/>
  <c r="T59" i="3"/>
  <c r="T60" i="3"/>
  <c r="T61" i="3"/>
  <c r="T62" i="3"/>
  <c r="T63" i="3"/>
  <c r="T3" i="3"/>
  <c r="T2" i="3"/>
</calcChain>
</file>

<file path=xl/sharedStrings.xml><?xml version="1.0" encoding="utf-8"?>
<sst xmlns="http://schemas.openxmlformats.org/spreadsheetml/2006/main" count="3917" uniqueCount="1490">
  <si>
    <t>RN</t>
  </si>
  <si>
    <t>Author</t>
  </si>
  <si>
    <t>Year</t>
  </si>
  <si>
    <t>Title</t>
  </si>
  <si>
    <t>Journal</t>
  </si>
  <si>
    <t>Vol.Pages</t>
  </si>
  <si>
    <t>Abstract</t>
  </si>
  <si>
    <t>1차 주담당
선택/배제</t>
    <phoneticPr fontId="2" type="noConversion"/>
  </si>
  <si>
    <t>1차 부담당
선택/배제</t>
    <phoneticPr fontId="2" type="noConversion"/>
  </si>
  <si>
    <t>1차 부담당
배제사유</t>
    <phoneticPr fontId="2" type="noConversion"/>
  </si>
  <si>
    <t>1차
취합</t>
    <phoneticPr fontId="2" type="noConversion"/>
  </si>
  <si>
    <t>원문
확보</t>
    <phoneticPr fontId="2" type="noConversion"/>
  </si>
  <si>
    <t>2차 주담당
선택/배제</t>
    <phoneticPr fontId="2" type="noConversion"/>
  </si>
  <si>
    <t>2차 주담당
배제사유</t>
    <phoneticPr fontId="2" type="noConversion"/>
  </si>
  <si>
    <t>비고</t>
    <phoneticPr fontId="2" type="noConversion"/>
  </si>
  <si>
    <t>SFlt-1/PlGF Ratio as a Predictive Marker in Women with Suspected Preeclampsia: An Economic Evaluation from a Swiss Perspective</t>
  </si>
  <si>
    <t>O</t>
    <phoneticPr fontId="2" type="noConversion"/>
  </si>
  <si>
    <t>경제성</t>
    <phoneticPr fontId="2" type="noConversion"/>
  </si>
  <si>
    <t>Fetal Diagnosis and Therapy</t>
  </si>
  <si>
    <t>49(4)(206-214</t>
  </si>
  <si>
    <t>Hypertension</t>
  </si>
  <si>
    <t>The prognostic utility of soluble fms-like tyrosine kinase-1 (sFlt-1) and placental growth factor (PIGF) biomarkers for predicting preeclampsia: a secondary analysis of data from the INSPIRE trial</t>
  </si>
  <si>
    <t>BMC Pregnancy and Childbirth</t>
  </si>
  <si>
    <t>22(1) (no pagination)(520)</t>
  </si>
  <si>
    <t>A.Graciela Nolasco-Leanos Leanos-Miranda, A.Ismael Carrillo-Juarez, R.Jose Molina-Perez, C.Janet Sillas-Pardo, L.Manuel Jimenez-Trejo, L.Isordia-Salas, I.Leticia Ramirez-Valenzuela, K.</t>
  </si>
  <si>
    <t>Usefulness of the sFlt-1/PlGF (Soluble fms-Like Tyrosine Kinase-1/Placental Growth Factor) Ratio in Diagnosis or Misdiagnosis in Women with Clinical Diagnosis of Preeclampsia</t>
  </si>
  <si>
    <t>76(3)(892-900</t>
  </si>
  <si>
    <t>Preeclampsia is characterized by angiogenic imbalance (AI), sFlt-1 (soluble fms-like tyrosine kinase-1)/PlGF (placental growth factor) is useful for its diagnosis and prediction of adverse outcomes, but the relationship among the degrees of AI as assessed by this ratio with the correct diagnosis, clinical characteristics, and outcomes in women with clinical diagnosis of preeclampsia are unclear. We studied 810 women with clinical diagnosis of preeclampsia. Patients were divided into 3 groups based on their degree of AI, evaluated by the sFlt-1/PlGF ratio: no AI (&lt;=38), mild AI (&gt;38-&lt;85), and severe AI (&gt;=85). Patients with no AI were more likely to have comorbidities and false significant proteinuria compared with patients with mild and severe AI (P&lt;0.001). The rates of preterm delivery, delivery within 14 days, and small-for-gestational-age infant were higher among patients with severe AI than in patients with no and mild AI (P&lt;0.001) and in patients with mild AI that in those with no AI (P&lt;=0.01). The occurrence of any adverse maternal outcome (HELLP syndrome, elevated liver enzymes, thrombocytopenia, placental abruption, acute kidney injury) was only present in patients with severe AI. Interestingly, the frequency of misdiagnosis of preeclampsia was progressively lower as the degrees of AI increased (no AI: 100%, mild AI: 88.2%, and severe AI: 15.6%). We concluded that in women with clinical diagnosis of preeclampsia, severe AI is characterized by high frequency of true preeclampsia and preeclampsia-related adverse outcomes, in contrast, no and mild AI, are characterized by unnecessary early deliveries, often due to misdiagnosis. Copyright ? 2020 Lippincott Williams and Wilkins. All rights reserved.</t>
  </si>
  <si>
    <t>A.Desing Karge, L.Haller, B.Ortiz, J. U.Lobmaier, S. M.Kuschel, B.Graupner, O.</t>
  </si>
  <si>
    <t>Performance of sFlt-1/PIGF Ratio for the Prediction of Perinatal Outcome in Obese Pre-Eclamptic Women</t>
  </si>
  <si>
    <t>Journal of Clinical Medicine</t>
  </si>
  <si>
    <t>11(11) (no pagination)(3023)</t>
  </si>
  <si>
    <t>Obese women are at high risk of developing pre-eclampsia (PE). As an altered angiogenic profile is characteristic for PE, measurement of soluble fms-like tyrosine kinase-1 (sFlt-1)/placental growth factor (PIGF) ratio in the maternal serum can be helpful for PE diagnosis, as well as for adverse perinatal outcome (APO) prediction. There is growing evidence that obesity might influence the level of sFlt-1/PIGF and, therefore, the aim of the study was the evaluation of sFlt-1/PIGF as an APO predictor in obese women with PE. Pre-eclamptic women who had an sFlt-1/PIGF measurement at the time of diagnosis were retrospectively included. Women were classified according to their pre-pregnancy body mass index (BMI) as normal weight (BMI &lt; 25 kg/m&lt;sup&gt;2&lt;/sup&gt;), overweight (BMI &gt; 25-29.9 kg/m&lt;sup&gt;2&lt;/sup&gt;) or obese (BMI &gt;= 30 kg/m&lt;sup&gt;2&lt;/sup&gt;). APO was defined as the occurrence of one of the following outcomes: Small for gestational age, defined as a birthweight &lt; 3rd centile, neonatal mortality, neonatal seizures, admission to neonatal unit required (NICU) or respiratory support. A total of 141 women were included. Of them, 28 (20%) patients were obese. ROC (receiver operating characteristic) analysis revealed a high predictive value for sFlt-1/PIGF and APO across the whole study cohort (AUC = 0.880, 95% CI: 0.826-0.936; p &lt; 0.001). However, the subgroup of obese women showed a significantly lower level of sFlt-1 and, therefore, the performance of sFlt-1/PIGF as APO predictor was poorer compared to normal or overweight PE women (AUC = 0.754, 95% CI: 0.552-0.956, p = 0.025). In contrast to normal or overweight women, a ratio of sFlt-1/PIGF &lt; 38 could not rule out APO in women with obesity. Copyright ? 2022 by the authors. Licensee MDPI, Basel, Switzerland.</t>
  </si>
  <si>
    <t>M.Palmer Reddy, K.Rolnik, D. L.Wallace, E. M.Mol, B. W.Da Silva Costa, F.</t>
  </si>
  <si>
    <t>Role of placental, fetal and maternal cardiovascular markers in predicting adverse outcome in women with suspected or confirmed pre-eclampsia</t>
  </si>
  <si>
    <t>Ultrasound in obstetrics &amp; gynecology : the official journal of the International Society of Ultrasound in Obstetrics and Gynecology</t>
  </si>
  <si>
    <t>59(5)(596-605</t>
  </si>
  <si>
    <t>OBJECTIVE: To assess the performance of placental, fetal and maternal cardiovascular markers in the prediction of adverse perinatal and maternal outcomes in women with suspected or confirmed pre-eclampsia. METHOD(S): This was a prospective prognostic accuracy study of women with suspected or confirmed pre-eclampsia who underwent a series of investigations to measure maternal hemodynamic indices, mean arterial pressure, augmentation index, ophthalmic artery peak systolic velocity (PSV) ratio, uterine artery pulsatility index (UtA-PI), fetal biometric and Doppler parameters, soluble fms-like tyrosine kinase-1 (sFlt-1) and placental growth factor (PlGF). The performance of these markers, individually or in combination, in predicting adverse perinatal and maternal outcomes was then assessed using receiver-operating-characteristics (ROC)-curve analysis. Adverse maternal outcome was defined as one or more of severe hypertension, admission to the intensive care unit, eclampsia, placental abruption, HELLP syndrome, disseminated intravascular coagulation, platelets &lt;100x109 /L, creatinine &gt;90mumol/L and alanine aminotransferase &gt;100U/L. Adverse perinatal outcome was defined as one or more of preterm birth at or before 34+0weeks, neonatal intensive care unit admission for &gt;48h, respiratory distress syndrome, intraventricular hemorrhage, hypoxic ischemic encephalopathy, necrotizing enterocolitis, retinopathy of prematurity and confirmed fetal infection. RESULT(S): We recruited 126 women with suspected (n=31) or confirmed (n=95) pre-eclampsia at a median gestational age of 33.9weeks (interquartile range, 30.9-36.3weeks). Pregnancies with adverse perinatal outcome compared to those without had a higher median UtA-PI (1.3 vs 0.8; P&lt;0.001), ophthalmic artery PSV ratio (0.8 vs 0.7; P=0.01) and umbilical artery PI percentile (82.0 vs 68.5; P&lt;0.01) and lower median estimated fetal weight percentile (4.0 vs 43.0; P&lt;0.001), abdominal circumference percentile (4.0 vs 63.0; P&lt;0.001), middle cerebral artery PI percentile (28.0 vs 58.5; P&lt;0.001) and cerebroplacental ratio percentile (18.0 vs 46.5; P&lt;0.001). Pregnancies with adverse perinatal outcome also had a higher median sFlt-1 (8208.0pg/mL vs 4508.0pg/mL; P&lt;0.001), lower PlGF (27.2pg/mL vs 76.3pg/mL; P&lt;0.001) and a higher sFlt-1/PlGF ratio (445.4 vs 74.4; P&lt;0.001). The best performing individual marker for predicting adverse perinatal outcome was the sFlt-1/PlGF ratio (area under the ROC curve (AUC), 0.87 (95%CI, 0.81-0.93)), followed by estimated fetal weight (AUC, 0.81 (95%CI, 0.73-0.89)). Women who experienced adverse maternal outcome had a higher median sFlt-1 level (7471.0pg/mL vs 5131.0pg/mL; P&lt;0.001) and sFlt-1/PlGF ratio (204.3 vs 93.3; P&lt;0.001) and a lower PlGF level (37.0pg/mL vs 66.1pg/mL; P=0.01) and estimated fetal weight percentile (16.5 vs 37.0; P=0.04). All markers performed poorly in predicting adverse maternal outcome, with sFlt-1 (AUC, 0.69 (95%CI, 0.60-0.79)) and sFlt-1/PlGF ratio (AUC, 0.69 (95%CI, 0.59-0.78)) demonstrating the best individual performance. The addition of cardiovascular, fetal or other placental indices to the sFlt-1/PlGF ratio did not improve the prediction of adverse maternal or perinatal outcomes. CONCLUSION(S): The sFlt-1/PlGF ratio performs well in predicting adverse perinatal outcomes but is a poor predictor of adverse maternal outcomes in women with suspected or diagnosed pre-eclampsia. The addition of cardiovascular or fetal indices to the model is unlikely to improve the prognostic performance of the sFlt-1/PlGF ratio. ? 2022 International Society of Ultrasound in Obstetrics and Gynecology.</t>
  </si>
  <si>
    <t>L. A.Frank Lorenz-Meyer, L.Sroka, D.Busjahn, A.Henrich, W.Verlohren, S.</t>
  </si>
  <si>
    <t>Correlation between placental weight and angiogenic markers sFlt-1 and PlGF in women with preeclampsia and fetal growth restriction</t>
  </si>
  <si>
    <t>Pregnancy Hypertension</t>
  </si>
  <si>
    <t>28(149-155</t>
  </si>
  <si>
    <t>Objectives: The angiogenic factors sFlt-1 (soluble fms-like tyrosine kinase) and PlGF (Placental Growth Factor) play a key role in the pathophysiology, prediction and diagnosis of preeclampsia-associated pregnancy disorders. However, the correlation between maternal serum levels and the placental weight, especially in hypertensive pregnancy disorders is still unclear. Study design: Retrospectively, we analyzed data from a real-world cohort of patients with preeclampsia (PE), intrauterine growth restriction (IUGR), PE + IUGR and controls giving birth within 14 days from inclusion. Herein, correlational analyses were calculated between placental weight, maternal serum levels of sFlt-1, PlGF and the respective sFlt-1/PlGF-ratios. Main outcome measures and results: This study included n = 328 patients (n = 134 with PE, n = 40 with IUGR and n = 25 showed PE + IUGR) and n = 129 controls. The gestational age-adjusted placental weight was significantly decreased in patients with PE +/- IUGR, but not in PE alone, when comparing to controls. Correlation between PlGF and the placental weight was significantly positive and increasing with severity of disease (controls 0.134, p = 0.131, PE 0.419, p &lt; 0.01, IUGR 0.517, p &lt; 0.01, PE + IUGR r = 0.723, p &lt; 0.01). Furthermore, an inverse correlation between the sFlt-1/PlGF-ratio and the placental weight was found. The sFlt-1/PlGF-ratio per gram placental weight was highest in patients with PE + IUGR and lowest in controls (0.6 (IQR 0.4-1.8) vs. 0.05 (IQR 0.02-0.15)). Conclusion(s): A correlation between the serum levels of sFlt-1 and PlGF and the placental weight is present in PE-associated pregnancy disorders. This mirrors the model of an angiogenic continuum in the placenta where the serum sFlt-1 to PlGF ratio increases with severity of the disease. Copyright ? 2022 International Society for the Study of Hypertension in Pregnancy</t>
  </si>
  <si>
    <t>Journal of the American Heart Association</t>
  </si>
  <si>
    <t>The feasibility of soluble Fms-Like Tyrosine kinase-1 (sFLT-1) and Placental Growth Factor (PlGF) ratio biomarker in predicting preeclampsia and adverse pregnancy outcomes among medium to high risk mothers in Kuala Lumpur, Malaysia</t>
  </si>
  <si>
    <t>PLoS ONE</t>
  </si>
  <si>
    <t>17(3 March) (no pagination)(e0265080)</t>
  </si>
  <si>
    <t>Predictive value of the sFlt-1/PlGF ratio for preeclampsia in twin pregnancies: a retrospective study</t>
  </si>
  <si>
    <t>Hypertension in Pregnancy</t>
  </si>
  <si>
    <t>40(4)(330-335</t>
  </si>
  <si>
    <t>J.Ponikvar Gubensek, R.Premru Srsen, T.Fabjan Vodusek, V.Moertl, M. G.Lucovnik, M.</t>
  </si>
  <si>
    <t>Therapeutic plasma exchange and dextran-sulfate plasma adsorption as extracorporeal treatments of extremely preterm preeclampsia with fetal growth restriction</t>
  </si>
  <si>
    <t>Journal of Clinical Apheresis</t>
  </si>
  <si>
    <t>36(4)(595-605</t>
  </si>
  <si>
    <t>Aim: To evaluate effectiveness and safety of therapeutic plasma exchange (TPE) and dextran-sulfate plasma adsorption (DSA) for extracorporeal removal of soluble Fms-like tyrosine kinase-1 (sFlt-1) as part of expectant management of preeclampsia at extremely preterm gestational age. Method(s): Retrospective case series of six patients with preeclampsia at &lt;28 weeks of gestation, treated with DSA or TPE. Laboratory results, clinical characteristics and neonatal outcomes were collected from charts and National Perinatal Information System. Result(s): Fetal growth restriction (FGR) was diagnosed in all cases. Pregnancy was prolonged for a median of 14 (range 5-74) days from admission and 10 (3-73) days from first apheresis. A mixed effects model showed a decrease in sFlt-1 and sFlt-1/PlGF ratio during DSA/TPE (significant effect of time [before/after]), which was comparable between DSA and TPE (no effect of procedure type). Median absolute reduction in sFlt-1 was 42% (inter-quartile range [IQR] 13%-57%) during DSA and 34% (16%-40%) during TPE; for sFlt-1/PlGF ratio it was 29% (22%-36%) and 38% (29%-42%), respectively. All procedures were well tolerated by fetuses. Anaphylactoid reaction, often with angioedema, occurred in 4/6 patients undergoing DSA and was attributed to bradykinin activation. One patient developed wound hematoma after cesarean section, possibly attributed to depletion coagulopathy. Conclusion(s): As potential novel treatment of early preeclampsia, a non-selective and widely available TPE was comparable to DSA regarding sFlt-1 reduction but was associated with fewer side-effects. Both seem to allow maternal stabilization and pregnancy prolongation even when early preeclampsia is complicated by FGR. Copyright ? 2021 Wiley Periodicals LLC.</t>
  </si>
  <si>
    <t>H.Guo Yang, F.Guo, Q.Wang, Y.He, P.Zhang, H.Wang, S.</t>
  </si>
  <si>
    <t>The clinical value of PlGF and the sFlt1/PlGF ratio in the management of hypertensive pregnancy disorders: A retrospective real-world study in China</t>
  </si>
  <si>
    <t>Clinica Chimica Acta</t>
  </si>
  <si>
    <t>528(90-97</t>
  </si>
  <si>
    <t>Introduction: The soluble fms-like tyrosine kinase 1 (sFlt1)/placental growth factor (PlGF) ratio is a useful parameter for the diagnosis of preeclampsia. However, a comprehensive comparison of the ratio in preeclampsia and other hypertensive disorders of pregnancy was still missing and the dynamic levels of PlGF in the process of these diseases needed more clinical evidence. Method(s): This retrospective study included participants tested for serum sFlt1 and PlGF levels at a national hospital in China throughout 2020. Diagnostic performance of the sFlt1/PlGF ratio and blood pressure was assessed by the receiver operating characteristic (ROC) analysis. The correlation of the sFlt1/PlGF ratio with pregnancy outcomes was evaluated using Kaplan-Meier curves. Besides, the circulating levels of PlGF were monitored in the time course of different hypertensive disorders' progress. Result(s): The sFlt1/PlGF ratios were significantly elevated in the women with preeclampsia. The results of ROC analysis showed that, compared with blood pressure, the ratio is reliable for preeclampsia diagnosis from healthy control and shows better performance in distinguishing preeclampsia from other hypertensive disorders of pregnancy. A higher ratio than 85 could be used as an indicator of developing severe preeclampsia with adverse outcomes such as preterm delivery. Besides, our results suggested that using PlGF to predict preeclampsia should after 20 weeks of pregnancy. Conclusion(s): The PlGF and sFlt1/PlGF ratio are worth implementing in clinical management of women with preeclampsia rather than other hypertensive disorders of pregnancy. Copyright ? 2022</t>
  </si>
  <si>
    <t>Diagnosis of placental insufficiency independently of clinical presentations using sFlt-1/PLGF ratio, including SGA patients</t>
  </si>
  <si>
    <t>25(244-248</t>
  </si>
  <si>
    <t>A.Czarnowsky Dathan-Stumpf, V.Hein, V.Andraczek, T.Stepan, H.</t>
  </si>
  <si>
    <t>Real-world data on the clinical use of angiogenic factors in pregnancies with placental dysfunction</t>
  </si>
  <si>
    <t>American Journal of Obstetrics and Gynecology</t>
  </si>
  <si>
    <t>226(2 Supplement)(S1037-S1047.e2</t>
  </si>
  <si>
    <t>Background: In routine clinical practice, angiogenic factor measurement can facilitate prediction and diagnosis of preeclampsia and other manifestations of placental dysfunction (eg, intrauterine growth restriction). Objective(s): This real-world data analysis investigated the utility of soluble fms-like tyrosine kinase-1 and placental growth factor for preeclampsia and placental dysfunction. Study Design: Blood serum soluble fms-like tyrosine kinase-1 and placental growth factor were measured using Elecsys soluble fms-like tyrosine kinase-1 and placental growth factor immunoassays (cobas e analyzer; Roche Diagnostics). Overall, 283 unselected singleton pregnancies with &gt;=1 determination of soluble fms-like tyrosine kinase-1-to-placental growth factor ratio were included. Distribution of the ratio at admission was normal (&lt;38 [58.7%]), intermediate (38-85/110 [19.1%]), or pathologic (&gt;85/110 [22.3%]). Overall, 15.5% had preeclampsia or hemolysis, elevated liver enzyme levels, and low platelet count, and 15.5% of women had intrauterine growth restriction. Result(s): Increasing soluble fms-like tyrosine kinase-1-to-placental growth factor ratio was associated with an increase in priority of delivery (r=0.38; P&lt;.001). The percentage of patients who developed preeclampsia by soluble fms-like tyrosine kinase-1-to-placental growth factor ratio at admission was 5.4% (normal), 7.4% (intermediate), and 49.2% (pathologic). The greatest difference in soluble fms-like tyrosine kinase-1-to-placental growth factor ratio from admission to birth occurred in pathologic pregnancies (171.12 vs 39.84 for normal pregnancies). Soluble fms-like tyrosine kinase-1-to-placental growth factor ratio correlated inversely with gestational age at delivery, birthweight, and prolongation time. There was no significant relation between the prolongation period or the gestational age at first determination to the increase of soluble fms-like tyrosine kinase-1 and placental growth factor between admission and delivery (DELTAQ). This analysis used a real-world approach to investigate the clinical utility of the soluble fms-like tyrosine kinase-1-to-placental growth factor ratio in placental dysfunction. Conclusion(s): Confirming the results of prospective studies, we observed a positive correlation between soluble fms-like tyrosine kinase-1-to-placental growth factor ratio and severity of placental dysfunction and a negative association with time to delivery. In a real-world setting, the soluble fms-like tyrosine kinase-1-placental growth factor ratio stratifies patients with normal outcome and outcome complicated by placental dysfunction. Copyright ? 2020 The Authors</t>
  </si>
  <si>
    <t>K.Espinoza Khosla, J.Perlaza, L.Gencay, M.Mueller, A. L.Harris, J. M.Wolf, C.Posnett, J. W.Woelkers, D. A.Rana, S.</t>
  </si>
  <si>
    <t>Cost effectiveness of the sFlt1/PlGF ratio test as an adjunct to the current practice of evaluating suspected preeclampsia in the United States</t>
  </si>
  <si>
    <t>26(121-126</t>
  </si>
  <si>
    <t>Objective: Preeclampsia is a major obstetric disorder that can lead to severe maternal, fetal and infant outcomes. In women with suspected preeclampsia, measurement of the soluble fms-like tyrosine kinase-1 (sFlt1) and placental growth factor (PlGF) ratio has been shown to have a high negative predictive value (&gt;97%). Our aim was to estimate the value to the US healthcare system of adopting this test into clinical practice. Study design: An economic model was developed for the evaluation of suspected preeclampsia from a US payer perspective using data from a US observational study of 459 women evaluated between 23 and 34.6 weeks. Test results were not available to clinicians. The model compares two strategies for managing suspected preeclampsia: standard care versus a biomarker-informed pathway utilizing the sFlt1/PlGF ratio. Result(s): Utilization of the sFlt1/PlGF ratio test reduced the number of women admitted for suspected preeclampsia by 34-49%. Despite fewer admissions, a higher proportion of women admitted to hospital subsequently developed preeclampsia, and the proportion of women not admitted who would subsequently develop preeclampsia remained low (3.2%-6.7%). Cost savings arising from a reduction in admissions are estimated to be $1050 in the base case; varying the hospitalization cost +/-25% would lead to savings in the range $771 to $1330 per patient at 2020 prices. Conclusion(s): Adopting the sFlt1/PlGF ratio test as an adjunct to clinical criteria improves the assessment of risk in women presenting with suspicion of preeclampsia and has the potential to safely reduce unnecessary admissions and save costs. Copyright ? 2021 International Society for the Study of Hypertension in Pregnancy</t>
  </si>
  <si>
    <t>Development of a Third Trimester Contingent Prognostic Prediction Scheme for Suspected Early-Onset Pre-Eclampsia</t>
  </si>
  <si>
    <t>48(7)(517-525</t>
  </si>
  <si>
    <t>O.Parant Tasta, O.Hamdi, S. M.Allouche, M.Vayssiere, C.Guerby, P.</t>
  </si>
  <si>
    <t>Evaluation of the Prognostic Value of the sFlt-1/PlGF Ratio in Early-Onset Preeclampsia</t>
  </si>
  <si>
    <t>American Journal of Perinatology</t>
  </si>
  <si>
    <t>38(Supplement 1)(E292-E298</t>
  </si>
  <si>
    <t>Objective Increased expression of soluble fms-like tyrosine kinase 1 (sFlt-1), associated with a decrease in placental growth factor (PlGF), plays a key role in the pathogenesis of preeclampsia (PE). We evaluated the prognostic value of the sFlt-1/PlGF ratio for the onset of adverse maternofetal outcomes (AMFO) in case of early-onset PE with attempted expectant management. Study Design From October 2016 through November 2018, all singleton pregnancies complicated by early-onset PE (before 34 weeks of gestation) were included in a cohort study. The plasma levels of sFlt-1 and PlGF were blindly measured on admission. For the statistical analysis, we performed a bivariate analysis, a comparison of the receiving operating characteristic curves and a survival analysis estimated by the Kaplan-Meier method. Results Among 109 early PE, AMFO occurred in 87 pregnancies (79.8%), mainly hemolysis, elevated liver enzymes, and low platelet count syndrome and severe fetal heart rate abnormalities requiring urgent delivery. The area under the curve (AUC) of sFlt-1/PlGF ratio was 0.82 (95% confidence interval [CI]: 0.73-0.88) for the risk of AMFO and the difference between the AUCs was significant for each separate standard parameter (p = 0.018 for initial diastolic blood pressure, p = 0.013 for alanine aminotransferase, p &lt; 0.001 for uric acid). Pregnancies were best classified by a cutoff ratio of 293, with a sensitivity of 95% and a specificity of 50%. With a ratio value less than 293, no pregnancy was complicated or had been stopped during the first 5 days. A ratio more than 293 was associated with an increased risk of AMFO onset (hazard ratio [HR]: 3.61; 95% CI: 2.13-6.10; p &lt; 0.001) and had a significant association with the length of time between the diagnosis of PE and delivery (HR: 2.49; 95% CI: 1.56-3.96; p &lt; 0.001). Conclusion The sFlt-1/PlGF ratio is an additional tool in the prediction of AMFO in proven early-onset PE, which is likely to improve care by anticipating severe complications. Key Points The sFlt-1/PlGF ratio is associated with AMFO. It is an additional tool for physician. We proposed a 293 cutoff value for the ratio. Copyright ? 2020. Thieme. All rights reserved.</t>
  </si>
  <si>
    <t>M. S.Rodriguez-Calvo Quezada, J.Villalain, C.Gomez-Arriaga, P. I.Galindo, A.Herraiz, I.</t>
  </si>
  <si>
    <t>sFlt-1/PlGF ratio and timing of delivery in early-onset fetal growth restriction with antegrade umbilical artery flow</t>
  </si>
  <si>
    <t>56(4)(549-556</t>
  </si>
  <si>
    <t>OBJECTIVE: To analyze the value of the soluble fms-like tyrosine kinase-1/placental growth factor (sFlt-1/PlGF) ratio in predicting the time to delivery in early-onset fetal growth restriction (FGR) with preserved antegrade umbilical artery (UA) flow at diagnosis. METHOD(S): This was a prospective observational single-center cohort study of pregnancies with early-onset (&lt;32+0weeks) FGR and antegrade UA flow, in which maternal serum sFlt-1/PlGF ratio was determined at diagnosis. FGR was defined as estimated fetal weight &lt;3rd centile or &lt;10th centile with UA pulsatility index &gt;95th centile, fetal middle cerebral artery pulsatility index &lt;5th centile or cerebroplacental ratio &lt;5th centile. The previously described sFlt-1/PlGF ratio cut-off value of 85 for facilitating the diagnosis of pre-eclampsia was assessed in the prediction of the need to deliver in &lt;1week and &gt;=4weeks. RESULT(S): In total, 120 cases were included. There were 116 (96.7%) liveborn neonates and 108(90.0%) perinatal survivors. Median (interquartile range (IQR)) gestational age at diagnosis of early-onset FGR was 27.1(25.7-29.4)weeks. Median (IQR) sFlt-1/PlGF ratio at diagnosis was 196(84-474). Ninety (75.0%) cases had a sFlt-1/PlGF ratio &gt;=85. Among pregnancies with a liveborn neonate, median (IQR) interval to delivery in the groups with sFlt-1/PlGF ratio &lt;85 and &gt;=85 was 41(22-54)days and 11(4-20)days, respectively (P&lt;0.01). The probability of having to deliver within 1week after diagnosis was 0% and 35.6% in those with sFlt-1/PlGF ratio &lt;85 and &gt;=85, respectively (P=0.03), and the probability of delaying delivery for &gt;=4weeks was 72.4% and 19.5%, respectively (P&lt;0.01). CONCLUSION(S): sFlt-1/PlGF ratio &lt;85 at diagnosis of early-onset FGR with antegrade UA flow identifies a group of pregnancies in which the need to deliver within 1week is very low and the interval to delivery is expected to be prolonged for &gt;=4weeks in &gt;70% of cases. Copyright ? 2019 ISUOG. Published by John Wiley &amp; Sons Ltd.</t>
  </si>
  <si>
    <t>Copeptin and mid-regional pro-atrial natriuretic peptide in women with suspected or confirmed pre-eclampsia: comparison with sFlt-1/PlGF ratio</t>
  </si>
  <si>
    <t>56(6)(872-878</t>
  </si>
  <si>
    <t>OBJECTIVES: Arginine vasopressin (AVP) and atrial natriuretic peptide (ANP) may contribute to the pathogenesis of pre-eclampsia (PE), but their role remains to be elucidated. Our aims were to evaluate the surrogates of AVP and ANP, C-terminal pro-AVP (copeptin) and mid-regional pro-ANP (MR-proANP), as biomarkers for the prediction of PE-related pregnancy complications and whether they are associated with angiogenic markers and/or clinical manifestations of PE. METHOD(S): This was a retrospective analysis of a prospective cohort study that enrolled pregnant women with suspected or confirmed PE, between December 2013 and April 2016. From each patient, a blood sample was obtained at study entry and serum levels of copeptin, MR-proANP, soluble fms-like tyrosine kinase-1 (sFlt-1) and placental growth factor (PlGF) were measured. We evaluated the ability of sFlt-1, PlGF, sFlt-1/PlGF ratio, copeptin and MR-proANP, assessed either alone or combined with traditional predictors (gestational age, parity, diastolic blood pressure and proteinuria), to predict maternal complications and fetal/neonatal complications. Models were compared using concordance statistic (C-index). RESULT(S): A total of 526 women were evaluated in the study. Women with confirmed PE displayed elevated serum copeptin and MR-proANP levels in comparison to those with suspected PE but no hypertensive disease of pregnancy. When combined with traditional predictors, the sFlt-1/PlGF ratio displayed a higher C-index than copeptin and MR-proANP (0.76, 0.63 and 0.67, respectively, vs 0.60 for the traditional predictors alone) for the prediction of maternal complications. Similarly, for the prediction of fetal/neonatal complications, the sFlt-1/PlGF ratio displayed a higher C-index than copeptin and MR-proANP when added to the traditional model (0.83, 0.79 and 0.80, respectively, vs 0.79 for the traditional predictors alone). When subdividing women according to sFlt-1/PlGF ratio (&gt;=85 vs &lt;85), no differences in copeptin levels were observed, while MR-proANP level was elevated in women with sFlt-1/PlGF ratio &gt;=85. Multiple regression analysis revealed that copeptin and MR-proANP were independent determinants of proteinuria. CONCLUSION(S): Copeptin and MR-proANP have limited value in predicting PE-related complications when compared with the sFlt-1/PlGF ratio. However, both copeptin and MR-proANP were associated with proteinuria, with copeptin exerting this effect independently of the sFlt-1/PlGF ratio. Copyright ? 2020 ISUOG. Published by John Wiley &amp; Sons Ltd.</t>
  </si>
  <si>
    <t>생존분석,의료결과영향</t>
    <phoneticPr fontId="2" type="noConversion"/>
  </si>
  <si>
    <t>F.Van Calsteren Chantraine, K.Devlieger, R.Gruson, D.Keirsbilck, J. V.Dubon Garcia, A.Vandeweyer, K.Gucciardo, L.</t>
  </si>
  <si>
    <t>Enhancing the value of the sFlt-1/PlGF ratio for the prediction of preeclampsia: Cost analysis from the Belgian healthcare payers' perspective</t>
  </si>
  <si>
    <t>26(31-37</t>
  </si>
  <si>
    <t>Objective: To evaluate the economic impact of introducing the soluble fms-like tyrosine kinase (sFlt-1) to placental growth factor (PlGF) ratio test into clinical practice in Belgium for the prediction of preeclampsia (PE). Study design: We developed a one-year time-horizon decision tree model to evaluate the short-term costs associated with the introduction of the sFlt-1/PlGF test for guiding the management of women with suspected PE from the Belgian public healthcare payers' perspective. The model estimated the costs associated with the diagnosis and management of PE in pregnant women managed in either a test scenario, in which the sFlt-1/PlGF test is used in addition to current clinical practice, or a no test scenario, in which clinical decisions are based on current practice alone. Test characteristics were derived from PROGNOSIS, a non-interventional study in women presenting with clinical suspicion of PE. Unit costs were obtained from Belgian-specific sources. The main model outcome was the total cost per patient. Result(s): Introduction of the sFlt-1/PlGF ratio test is expected to result in a cost saving of 712 per patient compared with the no test scenario. These savings are generated mainly due to a reduction in unnecessary hospitalizations. Conclusion(s): The sFlt-1/PlGF test is projected to result in substantial cost savings for the Belgian public healthcare payers through reduction of unnecessary hospitalization of women with clinical suspicion of PE that ultimately do not develop the condition. The test also has the potential to ensure that women at high risk of developing PE are identified and appropriately managed. Copyright ? 2021 The Authors</t>
  </si>
  <si>
    <t>Gestational age-specific reference ranges for the sFlt-1/PlGF immunoassay ratio in twin pregnancies</t>
  </si>
  <si>
    <t>48(4)(288-296</t>
  </si>
  <si>
    <t>J.Palmrich Binder, P.Kalafat, E.Pateisky, P.Ozturk, E.Mittelberger, J.Khalil, A.</t>
  </si>
  <si>
    <t>Prognostic value of angiogenic markers in pregnant women with chronic hypertension</t>
  </si>
  <si>
    <t>10(17) (no pagination)(e020631)</t>
  </si>
  <si>
    <t>BACKGROUND: Women with chronic hypertension face a 5-to 6-fold increased risk of developing preeclampsia compared with normotensive women. Angiogenic markers, especially soluble fms-like kinase 1 (sFlt-1) and placental growth factor (PlGF), were identified as clinically useful markers predicting the development of preeclampsia, but data on the prediction of superimposed preeclampsia are scarce. Therefore, we aimed to evaluate the predictive value of the sFlt-1/PlGF ratio for delivery because of superimposed preeclampsia in women with chronic hypertension. METHODS AND RESULTS: This retrospective study included 142 women with chronic hypertension and suspected superimposed preeclampsia. Twenty-seven women (19.0%) delivered because of maternal indications only, 17 women (12.0%) because of fetal indications primarily, and 98 women (69.0%) for other reasons. Women who both delivered because of maternal indications and for fetal indications had a significantly higher sFlt-1/PlGF ratio (median 99.9 and 120.2 versus 7.3, respectively, P&lt;0.001 for both) and lower PlGF levels (median 73.6 and 53.3 versus 320.0 pg/mL, respectively, P&lt;0.001 for both) compared with women who delivered for other reasons. SFlt-1/PlGF ratio and PlGF were strong predictors for delivery because of superimposed preeclampsia, whether for maternal or fetal indications (P&lt;0.05). Half of women with angiogenic imbalance (sFlt-1/PlGF ratio &gt;=85 or PlGF levels &lt;100 pg/mL) delivered because of maternal or fetal indications within 1.6 weeks (95% CI, 1.0-2.4 weeks). CONCLUSION(S): Angiogenic marker imbalance in women with suspected superimposed preeclampsia can predict delivery because of maternal and fetal indications related to superimposed preeclampsia and is associated with a significantly shorter time to delivery interval. Copyright ? 2021 The Authors.</t>
  </si>
  <si>
    <t>J.Kalafat Binder, E.Palmrich, P.Pateisky, P.Khalil, A.</t>
  </si>
  <si>
    <t>Angiogenic markers and their longitudinal change for predicting adverse outcomes in pregnant women with chronic hypertension</t>
  </si>
  <si>
    <t>225(3)(305.e1-305.e14</t>
  </si>
  <si>
    <t>Background: Women with chronic hypertension are at increased risk for adverse maternal and perinatal outcomes. Maternal serum angiogenic markers, such as soluble fms-like tyrosine kinase 1 and placental growth factor, can be used to triage women with suspected preeclampsia. However, data about these markers in pregnant women with chronic hypertension are scarce. Objective(s): We aimed to evaluate the predictive accuracy of maternal serum levels of soluble fms-like tyrosine kinase 1, placental growth factor, and their ratio for predicting adverse maternal and perinatal outcomes in women with chronic hypertension. Study Design: This was a retrospective analysis of prospectively collected data from January 2013 to October 2019 at the University of Vienna Hospital, Vienna, Austria. The inclusion criteria were pregnant women with chronic hypertension and suspected preeclampsia. The primary outcome of this study was the prognostic performance of angiogenic markers for the prediction of adverse maternal and perinatal outcomes in pregnant women with chronic hypertension. The accuracy of angiogenic markers for predicting adverse composite outcomes was assessed with a binomial logistic regression. The accuracy of each marker was assessed using receiver operating characteristics curves and area under the curve values. Area under the curve values were compared using De Long's test. Result(s): Of the 145 included women with chronic hypertension and suspected superimposed preeclampsia, 26 (17.9%) women developed complications (ie, composite adverse maternal or fetal outcomes) within 1 week of assessment (average gestational age at assessment, 29.9 weeks) and 35 (24.1%) developed complications at any time (average gestational age at assessment, 30.1 weeks). In women who developed complications at any time, the median maternal serum soluble fms-like tyrosine kinase-1 to placental growth factor ratio was 149.4 (interquartile range, 64.6-457.4) compared with 8.0 (interquartile range, 3.37-41.2) for women who did not develop complications (P&lt;.001). The area under the curve values for the maternal serum soluble fms-like tyrosine kinase-1 to placental growth factor ratio Z-score (0.95; 95% confidence interval, 0.90-0.99) and placental growth factor level Z-score (0.94; 95% confidence interval, 0.88-0.99) for predicting complications within 1 week of assessment were very high. The area under the curve values for new-onset edema (0.61; 95% confidence interval, 0.52-0.70), proteinuria (0.62; 95% confidence interval, 0.52-0.71), high mean arterial pressure (0.52; 95% confidence interval, 0.50-0.54), and other symptoms of preeclampsia (0.57; 95% confidence interval, 0.49-0.65) were all significantly lower than for the angiogenic markers (P&lt;.001 for all). Women who had an angiogenic imbalance and/or proteinuria had the highest rate of complications (28/57, 49.1%). The rate of complications in women with an angiogenic imbalance and/or proteinuria was significantly higher than in women with either proteinuria, other symptoms, or intrauterine growth restriction in the absence of an angiogenic imbalance (49.1% vs 16.7%; P=.039). The highest positive and negative predictive values for predicting adverse outcomes were demonstrated by an angiogenic imbalance and/or proteinuria criteria with a positive predictive value of 49.1% (95% confidence interval, 50.4%-57.9%) and a negative predictive value of 92% (95% confidence interval, 85.5%-95.8%). Longitudinal changes in measurements of the gestational age-corrected ratio of soluble fms-like tyrosine kinase-1 to placental growth factor up to the last measurement had a significantly higher area under the curve value than the last measurement alone (area under the curve, 0.95; 95% confidence interval, 0.92-0.99 vs 0.87; 95% confidence interval, 0.79-0.95; P=.024) Conclusion(s): Maternal serum angiogenic markers are superior to clinical assessment in predicting adverse maternal and perinatal outcomes in pregnant women with chronic hypertension. Repeated measurements of the ratio of soluble fms-like tyrosine kinase-1 to placental growth factor seems beneficial given the better predictive accuracy compared with a single measurement alone. The use of angiogenic makers should be implemented in clinical management guidelines for pregnant women with chronic hypertension. Copyright ? 2021 Elsevier Inc.</t>
    <phoneticPr fontId="2" type="noConversion"/>
  </si>
  <si>
    <t>Short-term prediction of preeclampsia using the sFlt-1/PlGF ratio: a subanalysis of pregnant Japanese women from the PROGNOSIS Asia study</t>
  </si>
  <si>
    <t>Hypertension Research</t>
  </si>
  <si>
    <t>44(7)(813-821</t>
  </si>
  <si>
    <t>Economic evaluation of the sFlt-1/PlGF ratio for the short-term prediction of preeclampsia in a Japanese cohort of the PROGNOSIS Asia study</t>
  </si>
  <si>
    <t>Journal of Maternal-Fetal and Neonatal Medicine</t>
  </si>
  <si>
    <t>Predictive values of various serum biomarkers in women with suspected preeclampsia: A prospective study</t>
  </si>
  <si>
    <t>Journal of Clinical Laboratory Analysis</t>
  </si>
  <si>
    <t>35(5) (no pagination)(e23740)</t>
  </si>
  <si>
    <t>L.Tulic Mirkovic, I.Stankovic, S.Soldatovic, I.</t>
  </si>
  <si>
    <t>Prediction of adverse maternal outcomes of early severe preeclampsia</t>
  </si>
  <si>
    <t>22(144-150</t>
  </si>
  <si>
    <t>Objectives: Assess soluble FMS-like tyrosine kinase-1/placental growth factor ratio (sFlt-1/PlGF) diagnostic accuracy for predicting adverse maternal outcome in patients with early severe preeclampsia, and whether its predictive performance is superior to full preeclampsia integrated estimate of risk score (PIERS). Study design: Prospective study enrolled patients with early severe preeclampsia (defined by American College of Obstetricians and Gynaecologists 2013 guidelines) admitted to the Clinic for Obstetrics and Gynaecology, Clinical Center of Serbia intensive care unit. Patients underwent delivery to terminate preeclampsia within 48 h of admission. PIERS was generated and blood samples taken at admission. Multiple pregnancies and gestational ages outside 24-34 weeks were excluded. sFlt-1 and PlGF serum concentrations were measured using Elecsys assays and cobas e 601 analyser. Maternal complications were recorded for seven days post-delivery. Main Outcome Measure(s): Diagnostic accuracy (sensitivity and specificity), and predictive performance (receiver operating characteristic area under curve [AUC]) vs. PIERS, of sFlt-1/PlGF for predicting adverse maternal outcome. Result(s): Of 89 patients enrolled, 61 were evaluable. Median frequency of adverse maternal outcomes within seven days of delivery was two. Median sFlt-1/PlGF and PIERS were 521.0 and 5.0%, respectively. sFlt-1/PlGF showed greater correlation with complication number than PIERS (Spearman's rho: 0.728 [p &lt; 0.001] and 0.134 [p = 0.304], respectively). AUC for sFlt-1/PlGF and PIERS were 0.853 and 0.628, respectively. A 377.0 sFlt-1/PlGF cut-off was optimal for predicting complications (75.0% sensitivity; 92.3% specificity). Conclusion(s): sFlt-1/PlGF correlated more closely with number of adverse maternal outcomes than PIERS, and was a superior predictor of maternal complications. Copyright ? 2020 International Society for the Study of Hypertension in Pregnancy</t>
  </si>
  <si>
    <t>AMO 예측 진단정확도</t>
    <phoneticPr fontId="2" type="noConversion"/>
  </si>
  <si>
    <t>E.Permuy Simon, C.Sacristan, L.Zamoro-Lorenci, M. J.Villalain, C.Galindo, A.Herraiz, I.</t>
  </si>
  <si>
    <t>sFlt-1/PlGF ratio for the prediction of delivery within 48 hours and adverse outcomes in expectantly managed early-onset preeclampsia</t>
  </si>
  <si>
    <t>22(17-23</t>
  </si>
  <si>
    <t>Objective: To analyze if sFlt-1/PlGF ratio is more useful than other parameters at diagnosis of early-onset (&lt;34 weeks) preeclampsia (PE) in the prediction of delivery within 48 h and adverse maternal and perinatal outcomes. Method(s): Observational retrospective study of a cohort of 76 singleton pregnancies with early-onset PE and expectant management. The predictive value of sFlt-1/PlGF ratio, blood pressure, proteinuria, creatinine, liver enzymes and platelets at diagnosis for delivery &lt; 48 h and adverse outcomes was determined. Result(s): Maternal and perinatal adverse outcomes occurred in 25/76 (32.9%) cases and 13/69 (18.8%) livebirths, respectively. Areas under the curve (AUC) for sFlt-1/PlGF ratio were 0.59 (95%CI 0.42-0.75) and 0.75 (95%CI 0.62-0.88) for maternal and perinatal complications, respectively. Mean (standard deviation) time to delivery for a sFlt-1/PlGF ratio &gt; 655 vs. &lt;= 655 was of 4.4 (7.5) vs. 12.1 (9.3) days, p &lt; 0.01. Relative risk for delivery within 48 h for a sFlt-1/PlGF ratio &gt; 655 was 5.3 (95% confidence interval 2.7-10.6), p &lt; 0.01. Conclusion(s): sFlt-1/PlGF ratio &gt; 655 at diagnosis was associated with a 5-fold increased risk of delivery in &lt;= 48 h. None of the parameters were good predictors of adverse maternal or perinatal outcomes. Copyright ? 2020 International Society for the Study of Hypertension in Pregnancy</t>
  </si>
  <si>
    <t>P.Lequerica-Fernandez Lafuente-Ganuza, P.Carretero, F.Escudero, A. I.Martinez-Morillo, E.Sabria, E.Herraiz, I.Galindo, A.Lopez, A.Martinez-Triguero, M. L.Alvarez, F. V.</t>
  </si>
  <si>
    <t>A more accurate prediction to rule in and rule out pre-eclampsia using the sFlt-1/PlGF ratio and NT-proBNP as biomarkers</t>
  </si>
  <si>
    <t>Clinical Chemistry and Laboratory Medicine</t>
  </si>
  <si>
    <t>58(3)(399-407</t>
  </si>
  <si>
    <t>The management of potential pre-eclamptic patients using the soluble FMS-like tyrosine kinase 1 (sFlt-1)/placental growth factor (PlGF) ratio is characterised by frequent false-positive results. A retrospective cohort study was conducted to identify and validate cut-off values, obtained using a machine learning model, for the sFlt-1/PlGF ratio and NT-proBNP that would be predictive of the absence or presence of early-onset pre-eclampsia (PE) in singleton pregnancies presenting at 24 to 33 + 6 weeks of gestation. For the development cohort, we defined two sFlt-1/PlGF ratio cut-off values of 23 and 45 to rule out and rule in early-onset PE at any time between 24 and 33 + 6 weeks of gestation. Using an sFlt-1/PlGF ratio cut-off value of 23, the negative predictive value (NPV) for the development of early-onset PE was 100% (95% confidence interval [CI]: 99.5-100). The positive predictive value (PPV) of an sFlt-1/PlGF ratio &gt;45 for a diagnosis of early-onset PE was 49.5% (95% CI: 45.8-55.6). When an NT-proBNP value &gt;174 was combined with an sFlt-1/PlGF ratio &gt;45, the PPV was 86% (95% CI: 79.2-92.6). In the validation cohort, the negative and positive values were very similar to those found for the development cohort. An sFlt-1/PlGF ratio &lt;23 rules out early-onset PE between 24 and 33 + 6 weeks of gestation at any time, with an NPV of 100%. An sFlt-1/PlGF ratio &gt;45 with an NT-proBNP value &gt;174 significantly enhances the probability of developing early-onset PE. Copyright ? 2020 Walter de Gruyter GmbH, Berlin/Boston.</t>
  </si>
  <si>
    <t>E.Herraiz Simon, I.Villalain, C.Gomez-Arriaga, P. I.Quezada, M. S.Lopez-Jimenez, E. A.Galindo, A.</t>
  </si>
  <si>
    <t>Correlation of Kryptor and Elecsys immunoassay sFlt-1/PlGF ratio on early diagnosis of preeclampsia and fetal growth restriction: A case-control study</t>
  </si>
  <si>
    <t>20(44-49</t>
  </si>
  <si>
    <t>Objectives: The measurement of the soluble fms-like tyrosine kinase-1 to placental growth factor (sFlt-1/PlGF) ratio on automated platforms has improved the detection of preeclampsia and fetal growth restriction (PE/FGR). The cut-off points of &gt;38 and &gt;=85 has been defined for "rule in" and "aid in diagnosis", respectively, using the Elecsys platform. We aimed to compare the performance of these cut-offs between the Elecsys and Kryptor platforms at 24-28 weeks. Study design: Observational case-control study of singleton pregnancies at high risk for PE/FGR and sFlt-1/PlGF measurement at 24-28 weeks' gestation: 21 cases (9 early PE/FGR with delivery &lt;32 weeks) were 1:1 matched for body mass index and parity with 21 controls. Correlations of the sFlt-1, PlGF and sFlt-1/PlGF values and diagnostic accuracy of the &gt;38 and &gt;=85 cutoffs for early and late PE/FGR using Elecsys and Kryptor assays were evaluated. Main Outcome Measure(s): PE/FGR cases showed significantly higher median (IQR) sFlt-1/PlGF values at 24-28 weeks vs. controls, using both Elecsys and Kryptor platforms: 55 (13-254) and 97 (13-530) vs. 4.1 (2.0-6.5) and 3.9 (1.8-7.7), respectively. The sFlt-1/PlGF correlation between both methods was excellent (r&lt;sup&gt;2&lt;/sup&gt; = 0.95) although lower PlGF and higher sFlt-1/PlGF values were observed with Kryptor. The higher diagnostic accuracy was obtained for early PE/FGR with the &gt;=85 cutoff (95.2%; 95%CI: 83.8-99.4%) in both platforms. Conclusion(s): sFlt-1/PlGF measurements correlates well between Elecsys and Kryptor platforms, and the cutoffs of &gt;38 and &gt;=85 exhibit high diagnostic accuracy for assessing early PE/FGR at 24-28 weeks with both methods. Copyright ? 2020 International Society for the Study of Hypertension in Pregnancy</t>
  </si>
  <si>
    <t>F. P.Gill McCarthy, C.Seed, P. T.Bramham, K.Chappell, L. C.Shennan, A. H.</t>
  </si>
  <si>
    <t>Comparison of three commercially available placental growth factor-based tests in women with suspected preterm pre-eclampsia: the COMPARE study</t>
  </si>
  <si>
    <t>53(1)(62-67</t>
  </si>
  <si>
    <t>OBJECTIVE: To compare the performance of three placental growth factor (PlGF)-based tests in predicting delivery within 14days from testing in women with suspected preterm pre-eclampsia before 35weeks' gestation. METHOD(S): This was a retrospective analysis of samples collected from three prospective pregnancy cohort studies. Participants were pregnant women with suspected preterm pre-eclampsia recruited in tertiary maternity units in the UK and Ireland. Samples were analyzed simultaneously according to the manufacturers' directions. The tests compared were the DELFIA Xpress PlGF 1-2-3 test, the Triage PlGF test and the Elecsys immunoassay soluble fms-like tyrosine kinase-1 (sFlt-1)/PlGF ratio. Areas under receiver-operating characteristics curves (AUCs) were compared. The main outcome measure was detection of a difference of 0.05 in AUC between tests for delivery within 14days of testing. RESULT(S): Plasma samples from 396 women and serum samples from 244 women were assayed. In predicting delivery within 14days secondary to suspected pre-eclampsia prior to 35weeks' gestation, no significant differences were observed in AUCs (P =0.795), sensitivities (P =0.249), positive predictive values (P =0.765) or negative predictive values (P =0.920) between the three tests. The specificity of the Elecsys sFlt-1/PlGF ratio test was higher than that of the other two tests (P&lt;0.001). CONCLUSION(S): The tests perform similarly in their prediction of need for delivery within 14days in women with suspected pre-eclampsia. The high negative predictive values support the role of PlGF-based tests as 'rule-out' tests for pre-eclampsia. ? 2018 Authors. Ultrasound in Obstetrics &amp; Gynecology published by John Wiley &amp; Sons Ltd on behalf of International Society of Ultrasound in Obstetrics and Gynecology.</t>
  </si>
  <si>
    <t>Medicine</t>
  </si>
  <si>
    <t>Soluble fms-like tyrosine kinase-1 to placental growth factor ratio: ruling out pre-eclampsia for up to 4 weeks and value of retesting</t>
  </si>
  <si>
    <t>53(3)(367-375</t>
  </si>
  <si>
    <t>M. L. E.Palm Hendrix, K. C. M.Van Kuijk, S. M. J.Bekers, O.Spaanderman, M. E. A.Bons, J. A. P.Al-Nasiry, S.</t>
  </si>
  <si>
    <t>Longitudinal changes in placental biomarkers in women with early versus late placental dysfunction</t>
  </si>
  <si>
    <t>38(4)(268-277</t>
  </si>
  <si>
    <t>Objective: To evaluate longitudinal changes of angiogenic biomarkers in early- (EO-PD) versus late-onset (LO-PD) placental dysfunction. Method(s): Serum PlGF and sFlt-1 measured at different intervals in EO-PD (n= 43), LO-PD (n= 31) and controls (n = 133). Result(s): sFlt-1/PlGF ratio was higher at 16 weeks (30.6 vs 17.5), 20 weeks (29.3 vs 8.9) and 30 weeks (16.6 vs 6.7) in EO-PD vs controls (all p&lt; 0.05), but not in LO-PD. Longitudinal changes for all intervals had higher AUC than single measurements. Conclusion(s): Longitudinal biomarker change between 12 and 30 weeks could improve prediction of EO-PD compared to single measurements. Copyright ? 2019, ? 2019 Informa UK Limited, trading as Taylor &amp; Francis Group.</t>
  </si>
  <si>
    <t>AUC</t>
    <phoneticPr fontId="2" type="noConversion"/>
  </si>
  <si>
    <t>K.Zen Zhang, M.Popovic, N. L.Lee, V. W.Alahakoon, T. I.</t>
  </si>
  <si>
    <t>Urinary placental growth factor in preeclampsia and fetal growth restriction: An alternative to circulating biomarkers?</t>
  </si>
  <si>
    <t>Journal of Obstetrics and Gynaecology Research</t>
  </si>
  <si>
    <t>45(9)(1828-1836</t>
  </si>
  <si>
    <t>Aim: To correlate plasma and urinary soluble fms-like tyrosine kinase 1 (sFlt-1) and placental growth factor (PIGF) in preeclampsia (PE) and fetal growth restriction (FGR) and assess the performance in detecting established disease. Method(s): A cross-sectional case-control study recruited 26-40 weeks gestation pregnancies into four clinical groups: normal pregnancy, PE, PE + FGR, and FGR. enzyme-linked immunosorbent assay (ELISA) measurements of urinary and plasma sFlt-1 and PlGF levels were performed. Urinary levels of sFlt-1 and PIGF were normalized to creatinine. Spearman's rank correlation was used to assess the association between plasma and urinary levels of sFlt-1 and PIGF, and receiver operating characteristic graphs were used to quantify the performance of each individual marker and their ratios in predicting normal versus pathological pregnancies affected by preeclampsia and/or FGR. Result(s): There was a significant correlation between plasma PlGF and urinary PlGF (r = 0.718, P &lt; 0.001) in all groups. In the pathological groups, plasma sFlt-1 and urinary sFlt-1 as well as plasma sFlt-1: PIGF ratio and urinary sFlt-1: PlGF ratio were higher, but plasma PIGF and urinary PlGF were lower when compared to normal pregnancy. Plasma PIGF and plasma sFlt-1: PlGF ratio was comparable in performance to urinary PlGF and urinary sFlt-1: PIGF ratio for the diagnosis of preeclampsia and/or FGR. Conclusion(s): Urinary PIGF can be used as an alternative to circulating biomarkers in preeclampsia and FGR. Plasma sFlt-1, PlGF and sFlt-1: PlGF ratio as well as urinary PIGF and sFlt-1: PlGF ratio can be used to differentiate between normal pregnancy and pregnancies complicated by preeclampsia and FGR. Copyright ? 2019 Japan Society of Obstetrics and Gynecology</t>
  </si>
  <si>
    <t>Economic assessment of the use of the sFlt-1/PlGF ratio test to predict preeclampsia in Germany</t>
  </si>
  <si>
    <t>I.Simon Herraiz, E.Gomez-Arriaga, P. I.Quezada, M. S.Garcia-Burguillo, A.Lopez-Jimenez, E. A.Galindo, A.</t>
  </si>
  <si>
    <t>Clinical implementation of the sFlt-1/PlGF ratio to identify preeclampsia and fetal growth restriction: A prospective cohort study</t>
  </si>
  <si>
    <t>13(279-285</t>
  </si>
  <si>
    <t>Objective: To analyze the usefulness of a clinical protocol for early detection of preeclampsia and/or fetal growth restriction (PE/FGR) using, in previously selected pregnancies, the measurement of the sFlt-1/PlGF ratio at 24-28 weeks of gestation. Study design: Prospective observational cohort study carried out in a single tertiary hospital in Spain. 5601 consecutive singleton pregnancies with complete follow-up were included. High-risk women for PE/FGR were selected by combining data from maternal history and second trimester uterine artery Doppler. Subsequently these patients underwent intensive monitoring, including the measurement of the sFlt-1/PlGF ratio at 24-28 weeks to predict PE/FGR. Main Outcome Measure(s): Early, intermediate and late PE/FGR (delivery &lt;32 + 0, 32 + 0 - &lt;36 + 0 and &gt;=36 + 0 weeks, respectively). Result(s): Overall incidence of early, intermediate and late PE/FGR was 0.3%, 0.7% and 3.2%, respectively, being higher in the 4.3% of women selected for intensive monitoring: 5.8%, 8.7% and 15.4%, respectively (all p &lt; 0.001). The area under the curve (AUC) with 95%CI of the sFlt-1/PlGF ratio for detecting early PE/FGR was 0.98 (0.97-1.00), and the sFlt-1/PlGF ratio &gt;95th centile showed a sensitivity (%) of 100 (95%CI, 78.5-100) and specificity (%) of 80.6 (95%CI, 75.0-85.2). The AUC of the sFlt-1/PlGF ratio for detecting intermediate and late PE/FGR was of 0.87 (95%CI, 0.77-0.97) and 0.68 (95%CI, 0.58-0.79), respectively. Conclusion(s): A contingent strategy of measuring the sFlt-1/PlGF ratio at 24-28 weeks in women previously selected by clinical factors and uterine artery Doppler enables an accurate prediction of PE/FGR. This performance is optimal to predict PE/FGR requiring delivery before 32 weeks. Copyright ? 2018 International Society for the Study of Hypertension in Pregnancy</t>
  </si>
  <si>
    <t>Angiogenic biomarkers in triage and risk for preeclampsia with severe features</t>
  </si>
  <si>
    <t>13(100-106</t>
  </si>
  <si>
    <t>S. F.Wolf Figueira, C.D'Innocenzo, M.de Carvalho, J. P. V.Barbosa, M. G.Zlotnik, E.Cordioli, E.</t>
  </si>
  <si>
    <t>Economic evaluation of sFlt-1/PlGF ratio test in pre-eclampsia prediction and diagnosis in two Brazilian hospitals</t>
  </si>
  <si>
    <t>13(30-36</t>
  </si>
  <si>
    <t>Objectives: To assess the economic impact of introducing the soluble FMS-like tyrosine kinase (sFlt-1) to placental growth factor (PlGF) ratio test into clinical practice in two Brazilian hospitals. Method(s): An economic model estimating the incremental value of the information from a Brazilian public and private healthcare payer perspective generated by the sFlt-1/PlGF ratio test, compared with current diagnostic procedures, in guiding the management of women with suspected pre-eclampsia. A cohort of 1000 pregnant women between 24 weeks and 36 + 6 weeks of gestation were managed in either a 'test' scenario in which the sFlt-1/PlGF test is used in addition to current diagnostic procedures, or a 'no-test' scenario. Information on the costs associated with diagnosis, prediction and management were derived from the cost database of Hospital M'Boi Mirim (public) and Hospital Einstein (private). The probabilities used in the decision tree were derived from PROGNOSIS. The main outcome measure from the model was the cost per patient per episode of care (from first suspicion of pre-eclampsia to birth). Result(s): Introduction of the sFlt-1/PlGF ratio test resulted in cost savings in both settings (M'Boi Mirim: R$185.06 and Einstein: R$635.84 per patient) compared with a 'no-test' scenario. Savings are generated primarily through an improvement in diagnostic accuracy and a reduction in unnecessary hospitalization. Conclusion(s): The sFlt-1/PlGF ratio test has the potential to improve clinical decision-making and allocation of scarce resources by reducing unnecessary hospitalization of women at low risk of developing pre-eclampsia, and ensuring that women at higher risk are identified and managed appropriately. Copyright ? 2018 The Authors</t>
  </si>
  <si>
    <t>Evaluation of sFlt-1/PlGF Ratio for Predicting and Improving Clinical Management of Pre-eclampsia: Experience in a Specialized Perinatal Care Center</t>
  </si>
  <si>
    <t>Annals of laboratory medicine</t>
  </si>
  <si>
    <t>38(2)(95-101</t>
  </si>
  <si>
    <t>E.Lequerica-Fernandez Sabria, P.Ganuza, P. L.Angeles, E. E.Escudero, A. I.Martinez-Morillo, E.Alvarez, F. V.</t>
  </si>
  <si>
    <t>Use of the sFlt-1/PlGF ratio to rule out preeclampsia requiring delivery in women with suspected disease. Is the evidence reproducible?</t>
  </si>
  <si>
    <t>56(2)(303-311</t>
  </si>
  <si>
    <t>Soluble fms-like tyrosine kinase 1 (sFlt-1) to placental growth factor (PlGF) ratio has been proven to predict preeclampsia occurrence. Blood samples from 195 pregnant women with suspected preeclampsia were obtained at obstetric triage admission or from the high-risk pregnancy outpatient office. Serum PlGF and sFlt-1 were measured by an electrochemiluminescence immunoassay (ECLIA) on the immunoanalyser Cobas e601 (Roche Diagnostics) and the corresponding ratio was calculated. Final outcomes were reviewed by an independent obstetrician. Only the first determination was considered. A sFlt-1/PlGF ratio of 38 or lower ruled out the need for pregnancy termination due to preeclampsia in the subsequent week with a negative predictive value (NPV) of 99.1% (sensitivity 97.1% and specificity 67.5%). None of the 76 pregnancies with first determination of an sFlt-1/PlGF ratio of 38 or lower between 24 and 34 weeks of gestation delivered due to early-onset preeclampsia. Positive likelihood ratio (PLR) of an sFlt-1/PlGF ratio above 38 for prediction of pregnancy termination due to preeclampsia within 4 weeks is analogous to published evidence. Between 24 and 34 weeks of gestation, no subsequent determination was needed to completely rule out early-onset preeclampsia when the first sFlt-1/PlGF ratio determination was 38 or lower in singleton pregnancies with signs or symptoms of this syndrome. These findings, if confirmed, will reduce costs and facilitate the implementation of the sFlt-1/PlGF ratio in women with clinical suspicion of preeclampsia in the third trimester. Copyright ? 2018 2018 Walter de Gruyter GmbH, Berlin/Boston.</t>
  </si>
  <si>
    <t>Budget impact analysis of sFlt-1/PlGF ratio as prediction test in Italian women with suspected preeclampsia</t>
  </si>
  <si>
    <t>H.Hund Stepan, M.Gencay, M.Denk, B.Dinkel, C.Kaminski, W. E.Wieloch, P.Semus, B.Meloth, T.Droge, L. A.Verlohren, S.</t>
  </si>
  <si>
    <t>A comparison of the diagnostic utility of the sFlt-1/PlGF ratio versus PlGF alone for the detection of preeclampsia/HELLP syndrome</t>
  </si>
  <si>
    <t>35(3)(295-305</t>
  </si>
  <si>
    <t>Objective: The Elecsys&lt;sup&gt;&lt;/sup&gt; immunoassay sFlt-1/PlGF ratio and the Triage&lt;sup&gt;&lt;/sup&gt; PlGF assay were compared (in a prospective, multicenter, case-control study) for diagnosis of preeclampsia/hemolysis, elevated liver enzymes, low platelets (HELLP) syndrome. Method(s): Women in European perinatal care centers with singleton pregnancies were enrolled: 178 cases had confirmed preeclampsia and 391 controls had normal outcome. Patients in the preeclampsia/HELLP syndrome group were matched pairwise by gestational week to healthy controls (1:2). Maternal blood samples were analyzed using (a) fully automated Elecsys PlGF and Elecsys sFlt-1 immunoassays with two cutoffs (early-onset [&lt;34 weeks] &lt;=33, &gt;=85; late-onset [&gt;=34 weeks] &lt;=33, &gt;=110), and (b) Triage PlGF immunoassay (single cutoff). Diagnostic performance and utility were assessed. Result(s): Respectively, 83 and 95 women had early-onset or late-onset preeclampsia/HELLP syndrome. The overall diagnostic performance of the Elecsys immunoassay sFlt-1/PlGF ratio (area under the curve [AUC] 0.941) was higher than for Triage PlGF (AUC 0.917). The Elecsys immunoassay sFlt-1/PlGF ratio sensitivity and specificity was: 94.0% (95% confidence interval [CI] 86.5-98.0) and 99.4% (95% CI: 96.8-99.9) for early-onset preeclampsia; and 89.5% (95% CI: 81.5-94.8) and 95.4% (95% CI: 91.7-97.8) for late-onset preeclampsia. The Triage assay sensitivity and specificity was: 96.4% (95% CI: 89.8-99.3) and 88.5% (95% CI: 82.8-92.8) (early-onset); and 90.5% (95% CI: 83-96) and 64.5% (95% CI: 57.8-70.9) (late onset). Conclusion(s): The fully automated Elecsys immunoassay sFlt-1/PlGF ratio provides improved diagnostic utility over the Triage PlGF assay with improved specificity for the clinical management of pregnant women with suspected preeclampsia/HELLP syndrome. Copyright ? , Published with license by Taylor &amp; Francis Group, LLC ? H. Stepan, M. Hund, M. Gencay, B. Denk, C. Dinkel, W.E. Kaminski, P. Wieloch, B. Semus, T. Meloth, L.-A. Droge and S. Verlohren.</t>
  </si>
  <si>
    <t>Influence of the sFlt-1/PlGF ratio on clinical decision-making in women with suspected preeclampsia</t>
    <phoneticPr fontId="2" type="noConversion"/>
  </si>
  <si>
    <t>11(5) (no pagination)(e0156013)</t>
  </si>
  <si>
    <t>sFlt-1/PlGF ratio test for pre-eclampsia: an economic assessment for the UK</t>
  </si>
  <si>
    <t>I.Droge Herraiz, L. A.Gomez-Montes, E.Henrich, W.Galindo, A.Verlohren, S.</t>
  </si>
  <si>
    <t>Characterization of the soluble fms-like tyrosine kinase-1 to placental growth factor ratio in pregnancies complicated by fetal growth restriction</t>
  </si>
  <si>
    <t>Obstetrics and Gynecology</t>
  </si>
  <si>
    <t>124(2 PART1)(265-273</t>
  </si>
  <si>
    <t>OBJECTIVE: To characterize the values of the soluble fms-like tyrosine kinase-1 (sFlt-1) to placental growth factor (PlGF) ratio in pregnancies with fetal growth restriction with or without concurrent preeclampsia or hemolysis, elevated liver enzymes and low platelets syndrome (HELLP) and in pregnancies with normally grown fetuses with or without concurrent preeclampsia or HELLP. METHOD(S): This is a case-control study performed in two centers (Berlin and Madrid) consisting of 171 singleton pregnancies complicated by fetal growth restriction (n=27), preeclampsia or HELLP (n=105) or preeclampsia or HELLP and fetal growth restriction (n=39) pairwise matched by gestational age with 171 healthy control pregnancies. Automated measurement of sFlt-1 and PlGF in maternal serum samples was performed after diagnosis (cases) and in gestational-age matched healthy control samples. Samples were analyzed for two timeframes: before and at or after 34 weeks of gestation. RESULT(S): Pregnancies with fetal growth restriction, preeclampsia or HELLP, and preeclampsia or HELLP and fetal growth restriction showed higher median values of sFlt-1/PlGF ratio than control pregnancies both before 34 weeks of gestation (90, 231, 514, and 3, respectively, P&lt;.001) and at or after 34 weeks of gestation (117, 66, 165, and 11, respectively, P&lt;.001). The differences among the case subgroups were not statistically different. CONCLUSION(S): Fetal growth restriction is characterized by elevated maternal sFlt-1/PlGF ratio, reaching values as high as those observed in preeclampsia or HELLP. ? 2014 by The American College of Obstetricians and Gynecologists. Published by Lippincott Williams &amp; Wilkins.</t>
  </si>
  <si>
    <t>S.Herraiz Verlohren, I.Lapaire, O.Schlembach, D.Zeisler, H.Calda, P.Sabria, J.Markfeld-Erol, F.Galindo, A.Schoofs, K.Denk, B.Stepan, H.</t>
  </si>
  <si>
    <t>New gestational phase-specific cutoff values for the use of the soluble fms-like tyrosine kinase-1/placental growth factor ratio as a diagnostic test for preeclampsia</t>
  </si>
  <si>
    <t>63(2)(346-352</t>
  </si>
  <si>
    <t>To establish gestational phase adapted cutoffs for the use of the soluble fms-like tyrosine kinase-1 (sFlt-1)/placental growth factor (PlGF) ratio as a diagnostic tool for preeclampsia in the clinical setting, a multicenter case-control study including a total of 1149 patients was performed. We report normal values of sFlt-1, PlGF, and the sFlt-1/PlGF ratio based on the analysis of a total of 877 patients with uneventful pregnancy outcome. A total of 234 patients with preeclampsia and a matched cohort consisting of 468 patients with normal pregnancy outcome were compared, and sFlt-1 and PlGF were measured on an automated platform. Separate cutoffs for the sFlt-1/PlGF ratio were determined for the early (20+0-33+6 weeks) and the late gestational phase (34+0 weeks-delivery). For each of the 2 gestational phases, 2 independent cutoffs framing an equivocal zone were determined: the first cutoff with focus on high sensitivity, and the second focusing on high specificity. Between 20+0 and 33+6 weeks, the cutoffs at &lt;=33 and &gt;=85 resulted in a sensitivity/specificity of 95%/94% and 88%/99.5%, respectively. An sFlt-1/PlGF ratio of &lt;=33 had the lowest likelihood of a negative test (0.05; 95% confidence interval, 0.02-0.13), whereas values &gt;=85 had the highest likelihood of a positive test (176; 95% confidence interval, 24.88-1245). After 34+0 weeks, the cutoffs at &lt;=33 and &gt;=110 yielded a sensitivity/specificity of 89.6%/73.1% and 58.2%/95.5%, respectively. The approach to use multiple cutoffs for the early and late gestational phase enhances the diagnostic accuracy of the sFlt-1/PlGF ratio as a diagnostic tool for preeclampsia. ? 2013 American Heart Association, Inc.</t>
  </si>
  <si>
    <t>Serum soluble FMS-like tyrosine kinase 1 and placental growth factor concentration as predictors of preeclampsia in high risk pregnant women</t>
  </si>
  <si>
    <t>Malaysian Journal of Pathology</t>
  </si>
  <si>
    <t>36(1)(19-26</t>
  </si>
  <si>
    <t>Uterine artery Doppler and sFlt-1/PlGF ratio: usefulness in diagnosis of pre-eclampsia</t>
  </si>
  <si>
    <t>41(5)(530-537</t>
  </si>
  <si>
    <t>A. G.Young Moore, H.Keller, J. M.Ojo, L. R.Yan, J.Simas, T. A. M.Maynard, S. E.</t>
  </si>
  <si>
    <t>Angiogenic biomarkers for prediction of maternal and neonatal complications in suspected preeclampsia</t>
  </si>
  <si>
    <t>25(12)(2651-2657</t>
  </si>
  <si>
    <t>Objective: To determine if maternal serum angiogenic factors predict maternal and neonatal complications in women presenting to an acute care setting with suspected preeclampsia. Study design: Maternal serum samples were prospectively collected from women with suspected preeclampsia at the time of initial presentation to hospital triage with signs or symptoms of preeclampsia. Soluble fms-like tyrosine kinase-1 (sFlt1), placental growth factor (PlGF), and soluble endoglin (sEng) were measured by ELISA. The primary outcome was a composite of maternal and neonatal complications. Result(s): Of 276 women with suspected preeclampsia, 78 developed maternal or neonatal complications. Among women presenting prior to 37 weeks gestation, sFlt1, PlGF, and sEng were significantly different in women who developed maternal and neonatal complications as compared to women without complications. Higher levels of sFlt1, sEng, and the sFlt1:PlGF ratio were associated with an increased odds of complications among women presenting prior to 37 weeks. A multivariable model combining the sFlt1:PlGF ratio with clinical variables was more predictive of complications (AUC 0.91, 95% CI 0.85-0.97) than a model using clinical variables alone (AUC 0.82, 95% CI 0.79-0.90). Conclusion(s): Angiogenic biomarkers associate with maternal and neonatal complications in women with suspected preeclampsia, and may be useful for risk stratification. ? 2012 Informa UK, Ltd.</t>
  </si>
  <si>
    <t>S.Hacker Rana, M. R.Modest, A. M.Salahuddin, S.Lim, K. H.Verlohren, S.Perschel, F. H.Karumanchi, S. A.</t>
  </si>
  <si>
    <t>Circulating angiogenic factors and risk of adverse maternal and perinatal outcomes in twin pregnancies with suspected preeclampsia</t>
  </si>
  <si>
    <t>60(2)(451-458</t>
  </si>
  <si>
    <t>To evaluate whether angiogenic factor levels correlate with preeclampsia-related adverse maternal and perinatal outcomes in women with twin pregnancy, we studied 79 women with suspected preeclampsia in the 3rd trimester. Antiangiogenic soluble fms-like tyrosine kinase-1 (sFlt-1) and proangiogenic placental growth factor (PlGF) were measured at presentation on an automated platform. An adverse outcome was defined as hemolysis, elevated liver enzymes, and low platelets syndrome; disseminated intravascular coagulation; abruption; pulmonary edema; cerebral hemorrhage; maternal, fetal, and neonatal death; eclampsia; acute renal failure; small for gestational age; and indicated delivery. All outcomes were ascertained 2 weeks after initial evaluation. Comparing the 52 women (65.8%) who experienced an adverse outcome with the 27 women (34.2%) without an adverse outcome, the median sFlt-1 was elevated (11461.5 pg/mL [8794.0-14847.5] versus 7495.0 pg/mL [3498.0-10482.0; P=0.0004]), PlGF was reduced (162.5 pg/mL [98.0-226.5] versus 224.0 pg/mL [156.0-449.0]; P=0.005), and sFlt-1/PlGF ratio was elevated (74.2 [43.5-110.5] versus 36.2 [7.1-71.3]; P=0.0005). Among those presenting &lt;34 weeks (n=40), the difference in sFlt-1/PlGF ratio was more striking (97.7 [76.6-178.1] versus 31.7 [6.5-48.7]; P=0.001). Addition of sFlt-1/PlGF to the highest systolic blood pressure and proteinuria improved prediction of adverse outcomes. We conclude that in women with twin pregnancy and suspected preeclampsia, the sFlt-1/PlGF ratio at the time of initial evaluation is associated with subsequent adverse maternal and perinatal outcomes. These findings are similar to those in singleton pregnancies and may implicate common pathogenic pathways. ? 2012 American Heart Association, Inc.</t>
  </si>
  <si>
    <t>Acta Obstetricia et Gynecologica Scandinavica</t>
  </si>
  <si>
    <t>A.Reisch Iannaccone, B.Mavarani, L.Darkwah Oppong, M.Kimmig, R.Mach, P.Schmidt, B.Koninger, A.Gellhaus, A.</t>
  </si>
  <si>
    <t>Soluble endoglin versus sFlt-1/PlGF ratio: detection of preeclampsia, HELLP syndrome, and FGR in a high-risk cohort</t>
  </si>
  <si>
    <t>01월 14일</t>
  </si>
  <si>
    <t>The angiogenic factors sFlt-1 and PlGF play an established role in the detection of preeclampsia (PE). Recent data suggest that sEng might contribute to the pathogenesis of PE. However, only a few studies so far have addressed its role. This monocentric cross-sectional study of high-risk pregnancies aims to compare the levels of sFlt-1/PlGF ratio and sEng depending on different placental-related adverse pregnancy outcomes. The statistical analysis takes into account Pearson's correlation coefficient between angiogenic factors, the area under the curve estimates (AUCs) for detection, and adjusted odds ratios (aOR) with 95% confidence intervals (95%-CIs). The analysis included 206 patients: 60 controls, 90 PE (59 EOPE, 35 LOPE), 94 FGR, and 35 HELLP cases. Some outcomes overlapped because FGR commonly complicated PE and HELLP syndrome. Serum levels of sFlt-1/PlGF and sEng correlated with each other. Higher levels were observed in HELLP syndrome and EOPE cases. AUCs for sFlt-1/PlGF ratio and sEng were, respectively, 0.915 (95%-Cl 0.87-0.96) and 0.872 (95%-Cl 0.81-0.93) in PE, 0.895 (95%-Cl 0.83-0.96) and 0.878 (95%-Cl 0.81-0.95) in HELLP syndrome, 0.891 (95%-Cl 0.84-0.94), and 0.856 (95%-Cl 0.79-0.92) in FGR.aORsfor sFlt-1/PlGF ratio and sEng were, respectively: 2.69 (95%-Cl 1.86-3.9) and 2.33 (95%-Cl 1.59-3.48) in PE, 2.38 (95%-Cl 1.64-3.44) and 2.28 (95%-Cl 1.55-3.4) in FGR, and 2.10 (95%-Cl 1.45-3.05) and 1.88 (95%-Cl 1.31-2.69) in HELLP syndrome. In addition, the aORs between sFlt-1/PlGF and sEng were very similar but higher for PE and FGR than HELLP syndrome. In conclusion,sEng performed similarly to sFlt-1/PlGF to detect placental dysfunctions.</t>
  </si>
  <si>
    <t>Short-Term Prediction of Preeclampsia in Chinese Women Using the Soluble fms-Like Tyrosine Kinase 1/Placental Growth Factor Ratio: A Sub-Analysis of the PROGNOSIS Asia Study</t>
    <phoneticPr fontId="2" type="noConversion"/>
  </si>
  <si>
    <t>Frontiers in Cardiovascular Medicine</t>
  </si>
  <si>
    <t>8(602560</t>
  </si>
  <si>
    <t>G. A.Tang Arenas, N. Y.Mueller, A.Lopes Perdigao, J.Kaur, H.Abramowicz, J. S.Mussatt, K.Yeo, K. J.Rana, S.</t>
  </si>
  <si>
    <t>Use of the angiogenic biomarker profile to risk stratify patients with fetal growth restriction</t>
  </si>
  <si>
    <t>American Journal of Obstetrics &amp; Gynecology MFM</t>
  </si>
  <si>
    <t>3(4)100394</t>
  </si>
  <si>
    <t>BACKGROUND: Novel angiogenic biomarker profiles have demonstrated emerging evidence for predicting preeclampsia onset, severity, and adverse outcomes. Limited data exist in screening patients with fetal growth restriction for preeclampsia development using angiogenic biomarkers.OBJECTIVE: The objective of this study was to risk stratify patients with fetal growth restriction using a soluble fms-like tyrosine kinase-1 to placental growth factor ratio. Previously published cutoff of 38 was used to predict preeclampsia development and severity as well as adverse maternal or neonatal outcomes within a 2-week time period.STUDY DESIGN: This was a prospective observational cohort study performed in a single tertiary hospital. Patients with a singleton fetal growth restriction pregnancy between 24 and 37 weeks' gestation were evaluated using serial 2-week encounters from the time of enrollment to delivery. Pregnancies with proven genetic or infectious etiology of fetal growth restriction or congenital anomalies were excluded. Ultrasound growth and Doppler measurements were obtained at the start of every encounter with routine preeclampsia laboratory tests and blood pressure checks when clinically indicated. Maternal serum was collected for all serial encounters and measured for soluble fms-like tyrosine kinase-1 and placental growth factor after delivery in a double-blinded fashion. Maternal charts were reviewed for baseline demographic characteristics, pregnancy diagnoses and outcomes, and neonatal outcomes.RESULTS: A total of 45 patients were enrolled for a total of 77 encounters, with the median (quartile 1, quartile 3) gestational age of the study enrolled at 31.43 (28.14-33.57) weeks. Patients were divided into low-risk (ratio of &lt;38) and high-risk (ratio of &gt;=38) groups. Baseline characteristics of patients did not show any marked differences, including preeclampsia labs or ultrasound parameters, between the 2 groups. Systolic and diastolic blood pressures upon enrollment were statistically elevated when soluble fms-like tyrosine kinase-1 to placental growth factor ratio was &gt;=38 (P=.02 and P=.01, respectively). Compared to patients with a low ratio, patients with a high ratio had a greater proportion of preeclampsia diagnosis, higher rates of preterm delivery under 34 and 37 weeks gestation, smaller neonatal birthweight, and a shorter time to delivery from testing to delivery.CONCLUSION: Among patients with fetal growth restriction, the soluble fms-like tyrosine kinase-1 to placental growth factor ratio may serve as a potential biomarker for identifying at risk patients for developing preeclampsia and subsequently preterm delivery.</t>
  </si>
  <si>
    <t>Evaluation of Angiogenic Factors (PlGF and sFlt-1) in Pre-eclampsia Diagnosis</t>
  </si>
  <si>
    <t>Revista Brasileira de Ginecologia e Obstetricia</t>
  </si>
  <si>
    <t>42(11)697-704</t>
  </si>
  <si>
    <t>H.Hund Stepan, M.Dilba, P.Sillman, J.Schlembach, D.</t>
  </si>
  <si>
    <t>Elecsys R and Kryptor immunoassays for the measurement of sFlt-1 and PlGF to aid preeclampsia diagnosis: are they comparable?</t>
  </si>
  <si>
    <t>Clinical Chemistry &amp; Laboratory Medicine</t>
  </si>
  <si>
    <t>57(9)1339-1348</t>
  </si>
  <si>
    <t>Background For pregnant women with suspected preeclampsia, the soluble fms-like tyrosine-kinase 1 (sFlt-1)/placental growth factor (PlGF) ratio is a biomarker to aid diagnosis. We performed method comparisons between Elecsys R and Kryptor sFlt-1 and PlGF immunoassays and assessed the diagnostic performance for preeclampsia. Methods Serum samples from a case-control study involving 113 pregnant women with preeclampsia/elevated liver enzymes and low platelet count (HELLP) and 270 controls were analyzed. sFlt-1 and PlGF were measured using Roche Elecsys R and BRAHMS Kryptor sFlt-1/PlGF immunoassays. The sFlt-1/PlGF ratios were calculated, and Passing-Bablok regression/Bland-Altman plots were performed. Gestation-specific cut-offs, &lt;=33 and &gt;=85/&gt;=110, were assessed. Results Mean (+/-2 standard deviation [SD]) differences between the Elecsys R and Kryptor values were: sFlt-1, 173.13 pg/mL (6237.66, -5891.40); PlGF, -102.71 pg/mL (186.06, -391.48); and sFlt-1/PlGF, 151.74 (1085.11, -781.63). The Elecsys R and Kryptor immunoassays showed high correlation: Pearson's correlation coefficients were 0.913 (sFlt-1) and 0.945 (PlGF). Slopes were 1.06 (sFlt-1) and 0.79 (PlGF), resulting in ~20% lower values for Kryptor PlGF. Sensitivities and specificities using the sFlt-1/PlGF &gt;=85 cut-off for early-onset preeclampsia (20 + 0 to 33 + 6 weeks) were 88.1%/100.0% (Elecsys R) and 90.5%/96.2% (Kryptor), respectively, and using the &gt;=110 cut-off for late-onset preeclampsia (&gt;=34 + 0 weeks) were 51.3%/96.5% (Elecsys R) and 78.9%/90.1% (Kryptor), respectively. Using Elecsys R and Kryptor sFlt-1/PlGF, 0% and 3.8% of women, respectively, were falsely ruled-in for early-onset, and 3.5% and 9.9%, respectively, for late-onset preeclampsia. Conclusions Despite high correlation between the Elecsys R and Kryptor immunoassays, we observed significant differences between sFlt-1/PlGF and PlGF results. Therefore, sFlt-1/PlGF cut-offs validated for Elecsys R immunoassays are not transferable to Kryptor immunoassays.</t>
  </si>
  <si>
    <t>X.Biswas Bian, A.Huang, X.Lee, K. J.Li, T. K.Masuyama, H.Ohkuchi, A.Park, J. S.Saito, S.Tan, K. H.Yamamoto, T.Dietl, A.Grill, S.Verhagen-Kamerbeek, W. D. J.Shim, J. Y.Hund, M.</t>
  </si>
  <si>
    <t>Short-Term Prediction of Adverse Outcomes Using the sFlt-1 (Soluble fms-Like Tyrosine Kinase 1)/PlGF (Placental Growth Factor) Ratio in Asian Women With Suspected Preeclampsia</t>
  </si>
  <si>
    <t>74(1)164-172</t>
  </si>
  <si>
    <t>Current diagnostic criteria have limited clinical value for prediction of preeclampsia and fetal adverse outcomes. The prediction of short-term outcome in pregnant women with suspected preeclampsia study in Asia (PROGNOSIS Asia) was a prospective, multicenter study designed to investigate the value of the sFlt-1 (soluble fms-like tyrosine kinase 1)/PlGF (placental growth factor) ratio for predicting adverse outcomes in pregnant Asian women with suspected preeclampsia. Seven hundred sixty-four pregnant women at gestational week 20+0 days (18+0 days in Japan) to 36+6 days were enrolled at 25 sites in Asia. The primary objectives were to demonstrate the value of the sFlt-1/PlGF ratio for ruling out preeclampsia within 1 week and ruling in preeclampsia within 4 weeks. The value of the ratio for predicting fetal adverse outcomes was also assessed. Seven hundred patients were evaluable for primary end point analysis. The prevalence of preeclampsia was 14.4%. An sFlt-1/PlGF ratio of &lt;=38 had a negative predictive value of 98.6% (95% CI, 97.2%-99.4%) for ruling out preeclampsia within 1 week, with 76.5% sensitivity and 82.1% specificity. The positive predictive value of a ratio of &gt;38 for ruling in preeclampsia within 4 weeks was 30.3% (95% CI, 23.0%-38.5%), with 62.0% sensitivity and 83.9% specificity. An sFlt-1/PlGF ratio of &lt;=38 had a negative predictive value of 98.9% (95% CI, 97.6%-99.6%) for ruling out fetal adverse outcomes within 1 week and a ratio of &gt;38 had a positive predictive value of 53.5% (95% CI, 45.0%-61.8%) for ruling in fetal adverse outcomes within 4 weeks. The sFlt-1/PlGF ratio cutoff of 38 demonstrated clinical value for the short-term prediction of preeclampsia in Asian women with suspected preeclampsia, potentially helping to prevent unnecessary hospitalization and intervention.</t>
  </si>
  <si>
    <t>Journal of Perinatal Medicine</t>
  </si>
  <si>
    <t>sFlt-1/PlGF for prediction of early-onset pre-eclampsia: STEPS (Study of Early Pre-eclampsia in Spain)</t>
  </si>
  <si>
    <t>Ultrasound in Obstetrics &amp; Gynecology</t>
  </si>
  <si>
    <t>50(3)373-382</t>
  </si>
  <si>
    <t>The sFlt-1/PlGF ratio associates with prolongation and adverse outcome of pregnancy in women with (suspected) preeclampsia: analysis of a high-risk cohort</t>
  </si>
  <si>
    <t>European Journal of Obstetrics, Gynecology, &amp; Reproductive Biology</t>
  </si>
  <si>
    <t>199(121-6</t>
  </si>
  <si>
    <t>K. E.Seed Duhig, P. T.Myers, J. E.Bahl, R.Bambridge, G.Barnfield, S.Ficquet, J.Girling, J. C.Khalil, A.Shennan, A. H.et al.,</t>
  </si>
  <si>
    <t>Placental growth factor testing for suspected pre-eclampsia: a cost-effectiveness analysis</t>
  </si>
  <si>
    <t>BJOG</t>
  </si>
  <si>
    <t>126(11)1390?1398</t>
  </si>
  <si>
    <t>A.Campos-Galicia Leanos-Miranda, I.Ramirez-Valenzuela, K. L.Chinolla-Arellano, Z. L.Isordia-Salas, I.</t>
  </si>
  <si>
    <t>Circulating angiogenic factors and urinary prolactin as predictors of adverse outcomes in women with preeclampsia</t>
    <phoneticPr fontId="2" type="noConversion"/>
  </si>
  <si>
    <t>61(5)(1118-1125</t>
  </si>
  <si>
    <t>Preeclampsia is characterized by an imbalance in angiogenic factors. Urinary prolactin (PRL) levels and its antiangiogenic PRL fragments have been associated with disease severity. In this study, we assessed whether these biomarkers are associated with an increased risk of adverse maternal and perinatal outcomes in preeclamptic women. We studied 501 women with preeclampsia attended at a tertiary care hospital. Serum concentrations of soluble fms-like tyrosine kinase-1 (sFlt-1), placental growth factor (PlGF), and soluble endoglin (sEng), as well as urinary PRL levels, were measured by enzymed-linked immunosorbent assay. Antiangiogenic PRL fragments were determined by immunoblotting. The risk for any adverse maternal outcome and for having a small-for-gestational-age infant was higher among women with sFlt-1/PlGF ratios, sEng, and urinary PRL level values in the highest quartile (odds ratios &gt;=2.7), compared with the lowest quartile. Both urinary PRL levels and the presence of antiangiogenic PRL fragments were more closely associated with the risk of specific adverse maternal outcomes (placental abruption, hepatic hematoma or rupture, acute renal failure, pulmonary edema, maternal death, and need for endotracheal intubation, positive inotropic drug support, and hemodialysis; odds ratios &gt;=5.7 and &gt;=4.7, respectively) than either sFlt-1/PlGF ratio or sEng alone. We concluded that in preeclamptic women at the time of initial evaluation, sFlt-1/PlGF ratio and sEng are associated with increased risk of combined adverse maternal outcomes. However, urinary PRL concentrations and its antiangiogenic fragments appear to be better predictors of an adverse maternal outcome and may be useful for risk stratification in preeclampsia. ? 2013 American Heart Association, Inc.</t>
  </si>
  <si>
    <t>N-terminal pro B-type natriuretic peptide and angiogenic biomarkers in the prognosis of adverse outcomes in women with suspected preeclampsia</t>
    <phoneticPr fontId="2" type="noConversion"/>
  </si>
  <si>
    <t>463(150-157</t>
  </si>
  <si>
    <t>R.Medrano-Campillo Munoz-Hernandez, P.Miranda, M. L.Macher, H. C.Praena-Fernandez, J. M.Vallejo-Vaz, A. J.Dominguez-Simeon, M. J.Moreno-Luna, R.Stiefel, P.</t>
  </si>
  <si>
    <t>Total and fetal circulating cell-free DNA, angiogenic, and antiangiogenic factors in preeclampsia and HELLP syndrome</t>
    <phoneticPr fontId="2" type="noConversion"/>
  </si>
  <si>
    <t>American Journal of Hypertension</t>
  </si>
  <si>
    <t>30(7)(673-682</t>
  </si>
  <si>
    <t>BACKGROUND Preeclampsia (PE) is a hypertensive disorder of pregnancy characterized by hypertension and proteinuria. The HELLP syndrome is the most severe form of PE. The aim of the present study was to determine different potential biomarkers that may help us perform an early diagnosis of the disease, assess on the severity of the disease, and/or predict maternal or fetal adverse outcomes. METHODS We measured serum levels of total and fetal circulating cell-free DNA (cfDNA), soluble endoglin, soluble form of vascular endothelial growth factor receptor, and placental growth factor in a healthy control group of pregnant women (n = 26), patients with mild (n = 37) and severe PE (n = 25), and patients with HELLP syndrome (n = 16). RESULTS We observed a gradual and strong relationship between all the biomarkers mentioned and the range of severity of PE, with the highest levels in patients with HELLP syndrome. Nevertheless, only the values of total cfDNA were able to significantly differentiate severe PE and HELLP syndrome (20 957 +/- 2 784 vs. 43 184 +/- 8 647 GE/ml, P = 0.01). Receiver operating characteristic (ROC) curves were constructed (i) for the healthy group with respect to the groups with PE and (ii) for patients with PE with respect to the group with HELLP syndrome; sensitivity and specificity values at different cutoff levels were calculated in each case. The maximum ROC area under the curve value for PE and HELLP syndrome (with respect to controls) was 0.91 (P &lt; 0.001). CONCLUSIONS The measured biomarkers of cell damage, angiogenesis, and antiangiogenesis may reflect the severity of PE, with higher levels in patients who develop HELLP syndrome. In addition, these biomarkers may also help predict adverse fetal and maternal outcomes. Copyright ? American Journal of Hypertension, Ltd 2017.</t>
  </si>
  <si>
    <t>52(8)(1159-1168</t>
  </si>
  <si>
    <t>S. H.Jeon Shim, H. J.Ryu, H. J.Kim, S. H.Min, S. G.Kang, M. K.Park, H. J.Cha, D. H.</t>
  </si>
  <si>
    <t>Prenatal serum sFlt-1/PlGF ratio predicts the adverse neonatal outcomes among small-for-gestational-age fetuses in normotensive pregnant women: A prospective cohort study</t>
  </si>
  <si>
    <t>100(8)(e24681</t>
  </si>
  <si>
    <t>ABSTRACT: We investigated the predictive value of the soluble fms-like tyrosine kinase-1 (sFlt-1)-to-placental growth factor (PlGF) ratio for poor neonatal outcomes of SGA neonates in the absence of preeclampsia.This prospective cohort study included 530 singleton pregnant women who attended a prenatal screening program at a single institution. The sFlt-1/PlGF values at 24 to 28+6 weeks and 29 to 36+6 weeks of gestation were analyzed and compared between control and SGA group (subdivided as with normal neonatal outcomes and with poor neonatal outcomes).After 22 preeclampsia cases were excluded, 47 SGA neonates and 461 control neonates were included. In the SGA group, 17 neonates had adverse neonatal outcomes (36.1%, 17/47). The mean (+/-D) sFlt-1/PlGF ratio of early third trimester was significantly higher in SGA with averse neonatal outcome group than in the control group (14.42 +/- 23.8 vs 109.12 3.96, P = .041) and the ratio retained an independent and significant association with SGA with adverse neonatal outcomes (odds ratio = 1.017, P = .01). A sFlt-1/PlGF ratio cut-off of 28.15 at 29 to 36+6 weeks significantly predicted adverse outcomes among SGA neonates (sensitivity = 76.9%, specificity = 88%).In this study, sFlt-1/PlGF ratio at 29 to 36 + 6wks of SGA with adverse neonatal outcome group was significantly higher than control group. This study suggests the feasibility of the sFlt-1/PlGF ratio as helpful objective measurement for predicting the adverse SGA neonatal outcome by providing sFlt-1/PlGF cut-off value. Copyright ? 2021 the Author(s). Published by Wolters Kluwer Health, Inc.</t>
  </si>
  <si>
    <t>K. E.Seed Duhig, P. T.Placzek, A.Sparkes, J.Hendy, E.Gill, C.Brockbank, A.Shennan, A. H.Thangaratinam, S.Chappell, L. C.</t>
  </si>
  <si>
    <t>Prognostic indicators of severe disease in late preterm pre-eclampsia to guide decision making on timing of delivery: The PEACOCK study</t>
  </si>
  <si>
    <t>24(90-95</t>
  </si>
  <si>
    <t>Objective: To assess the diagnostic performance of angiogenic biomarkers in determining need for delivery in seven days in women with late preterm preeclampsia. Study design: In a prospective observational cohort study in 36 maternity units across England and Wales, we studied the diagnostic accuracy of placental growth factor (PlGF) and sFlt-1 in determining the risk of complications requiring delivery in late preterm (34&lt;sup&gt;+0&lt;/sup&gt; to 36&lt;sup&gt;+6&lt;/sup&gt; weeks' gestation) preeclampsia. Angiogenic biomarkers were measured using the Quidel (PlGF) and Roche (sFlt-1:PlGF ratio) assays. Additional clinical data was obtained for use within the established 'Prediction of complications in early-onset pre-eclampsia' (PREP)-S prognostic model. Biomarkers were assessed using standard methods (sensitivity, specificity, Receiver Operator Curve areas). Estimated probability of early delivery from PREP-S was compared to actual event rates. Main Outcome Measure(s): Clinically indicated need for delivery for pre-eclampsia within seven days. Result(s): PlGF (Quidel) testing had high sensitivity (97.9%) for delivery within seven days, but negative predictive value was only 71.4%, with low specificity (8.4%), with similar results from sFlt-1/PlGF assay. The area under the curve for PlGF was 0.60 (SE 0.03), and 0.65 (0.03), and 0.64 (0.03) for PREP-S in combination with PlGF, and sFlt-1:PlGF, respectively. Conclusion(s): Angiogenic biomarkers do not add to clinical assessment to help determine need for delivery for women with late preterm pre-eclampsia. Existing models developed in women with early-onset pre-eclampsia to predict complications cannot be used to predict clinically indicated need for delivery in women with late preterm pre-eclampsia. Copyright ? 2021 The Authors</t>
  </si>
  <si>
    <t>A.Mendez-Aguilar Leanos-Miranda, F.Ramirez-Valenzuela, K. L.Serrano-Rodriguez, M.Berumen-Lechuga, G.Molina-Perez, C. J.Isordia-Salas, I.Campos-Galicia, I.</t>
  </si>
  <si>
    <t>Circulating angiogenic factors are related to the severity of gestational hypertension and preeclampsia, and their adverse outcomes</t>
    <phoneticPr fontId="2" type="noConversion"/>
  </si>
  <si>
    <t>Medicine (United States)</t>
  </si>
  <si>
    <t>96(4) (no pagination)(6005)</t>
  </si>
  <si>
    <t>Gestational hypertension (GH) and preeclampsia (PE) are characterized by an imbalance in angiogenic factors. However, the relationship among these factors with the severity of hypertensive disorders of pregnancy (HDP) and adverse outcomes are not fully elucidated. We examined whether these biomarkers are related with the severity of HDP and adverse outcomes. Using a cross-sectional design, serum concentrations of placental growth factor (PlGF), soluble fms-like tyrosine kinase-1 (sFlt-1), and soluble endoglin were determined in 764 pregnant women: 75 healthy pregnant, 83 with mild GH (mGH), 105 with severe GH (sGH), 122 with mild PE (mPE), and 379 with severe PE (sPE). All angiogenic factors' concentrations were significantly different (P&lt;=0.041) in HDP than in healthy pregnancy. In addition, these factors were markedly different in sPE than in mPE, sGH, or mGH (P&lt;=0.027) and in patients with sGH that in those with mPE or mGH (P&lt;0.05). As compared to mGH and mPE, patients with sGH and sPE had higher rates of both preterm delivery at &lt;34 weeks of gestation and small-for-gestational age infants. Moreover, patients with sPE had higher rates of adverse maternal outcomes (P&lt; 0.001) when compared to patients with mGH, sGH, or mPE. In all cases, levels of sFlt-1/PlGF ratio were significantly higher in patients with sGH and sPE who had adverse perinatal and maternal outcomes than in those with sGH and sPE who did not (P&lt;=0.016). Circulating concentrations of angiogenic factors appear to be suitable markers to assess the severity of GH and PE, and adverse outcomes. Copyright ? 2017 the Author(s).</t>
  </si>
  <si>
    <t>A.Seiler Karge, A.Flechsenhar, S.Haller, B.Ortiz, J. U.Lobmaier, S. M.Axt-Fliedner, R.Enzensberger, C.Abel, K.Kuschel, B.Graupner, O.</t>
  </si>
  <si>
    <t>Prediction of adverse perinatal outcome and the mean time until delivery in twin pregnancies with suspected pre-eclampsia using sFlt-1/PIGF ratio</t>
  </si>
  <si>
    <t>24(37-43</t>
  </si>
  <si>
    <t>Purpose: An elevated soluble fms-like tyrosine kinase-1 (sFlt-1) / placental growth factor (PlGF) ratio is associated with adverse perinatal outcome (APO) and the mean time until delivery (MTUD) in singleton pregnancies complicated by pre-eclampsia (PE). Data on APO and MTUD prediction in twin pregnancies using sFlt-1/PlGF ratio are scarce. We evaluated the predictive value of the sFlt-1/PIGF ratio regarding APO and MTUD in twin pregnancies with suspected PE and/or HELLP syndrome. Method(s): This is a single center retrospective cohort study. All twin pregnancies with suspected PE/HELLP and determined sFlt-1/PIGF were included. Composite APO (CAPO) was defined as the presence of at least one of the following outcomes: respiratory distress syndrome (RDS), intubation, admission to neonatal intensive care unit (NICU) and arterial umbilical cord pH value &lt; 7.10. Selective fetal growth restriction (s-FGR) was analyzed separately. Result(s): For final analysis, 49 twin pregnancies were included. Median sFlt-1/PIGF ratio was not significantly different in patients with CAPO compared to those without (89.45 vs. 62.00, p = 0.669). MTUD was significantly negative correlated with sFlt-1/PIGF ratio (r = -0.409, p &lt; 0.001). For the whole study cohort, ROC analysis revealed no predictive value for sFlt-1/PIGF and CAPO (AUC = 0.618, 95% CI: 0.387-0.849, p = 0.254). However, sFlt-1/PIGF ratio showed a predictive value for s-FGR (AUC = 0.755, 95% CI: 0.545-0.965, p = 0.032). Conclusion(s): In twin pregnancies with PE and/or HELLP, sFlt-1/PIGF ratio may be helpful for s-FGR prediction and decision-making regarding close monitoring of high-risk patients. However, further prospective studies are warranted to define the role of sFlt-1/PlGF ratio as outcome predictor in twin pregnancies. Copyright ? 2021</t>
  </si>
  <si>
    <t>H. R.Jeong Jeon, D. H.Lee, J. Y.Woo, E. Y.Shin, G. T.Kim, S. Y.</t>
  </si>
  <si>
    <t>sFlt-1/PlGF ratio as a predictive and prognostic marker for preeclampsia</t>
  </si>
  <si>
    <t>47(7)(2318-2323</t>
  </si>
  <si>
    <t>Objective: Preeclampsia is clinically unpredictable and associated with adverse outcomes. Pregnant women with suspected preeclampsia require intensive monitoring or hospitalization for elevated sFlt-1 (soluble fms-like tyrosine kinase-1) to PlGF (placental growth factor) ratios before symptoms arise. We aimed to determine the sFlt-1/PlGF ratio's usefulness in predicting adverse pregnancy outcomes in preeclampsia. Method(s): From January 2017 to February 2019, we measured the sFlt-1/PlGF ratio in 73 singleton pregnant women suspected of preeclampsia and classified them into three groups: low-risk (sFlt-1/PlGF ratio &lt; 38, n = 19), intermediate (38 &lt;= ratio &lt; 85, n = 9), and high-risk (ratio &gt;= 85, n = 32). Result(s): Although the low- and high-risk groups both experienced weight gain during pregnancy, their body mass index (BMI) differed after pregnancy (p = 0.004). The number of women who had been taking antihypertensive medications for chronic hypertension since early pregnancy was higher in the low-risk group (31.6% vs. 22.2%, 6.7%). The gestational weeks at birth were lower in the high-risk group compared to that of the low-risk group (32.0 weeks vs. 35.79 weeks, p &lt; 0.001). In the high-risk group, the average neonatal weight was significantly lighter (p = 0.021), and the period of stay in the neonatal intensive care unit was longer than that in the low-risk group (p = 0.003). Conclusion(s): The sFlt-1/PlGF ratio is a useful indicator of preeclampsia severity and can be utilized as a prognostic marker. Copyright ? 2021 Japan Society of Obstetrics and Gynecology.</t>
  </si>
  <si>
    <t>R. I.Figaroa Neuman, A. M. J.Nieboer, D.Saleh, L.Verdonk, K.Danser, A. H. J.Duvekot, H. J. J.van den Meiracker, A. H.Roeters van Lennep, J.Visser, W.</t>
  </si>
  <si>
    <t>Angiogenic markers during preeclampsia: Are they associated with hypertension 1 year postpartum?</t>
  </si>
  <si>
    <t>23(116-122</t>
  </si>
  <si>
    <t>Objectives: Preeclampsia is associated with hypertension in later life, but the underlying pathophysiological mechanisms remain uncertain. We aimed to explore whether the angiogenic markers soluble Fms-like tyrosine kinase-1 (sFlt-1) and placental growth factor (PlGF) measured in women with preeclampsia could be associated with hypertension 1 year after delivery. Method(s): This is a secondary analysis of a prospective cohort study, originally aimed to evaluate the use of sFlt-1/PlGF ratio to predict adverse outcome in women with (suspected) preeclampsia. Office blood pressure (BP) was evaluated at 1 year postpartum in women who had a confirmed diagnosis of preeclampsia within one week of biomarker measurement. Result(s): Eighty women were included with a median (interquartile range) gestational age (GA) at biomarker measurement of 30 (27-33) weeks. Twenty-three (29%) women had hypertension 1 year postpartum. These women showed higher median SBP during their pregnancy and lower GA at PE diagnosis compared to women without hypertension. Median PlGF levels were lower in women with hypertension 1 year postpartum compared to women without hypertension (23 vs. 48 pg/mL, p = 0.017), while no differences in sFlt-1 or sFlt-1/PlGF ratio were observed. Multivariable analysis adjusted for GA did not show significant association between PlGF (nor sFlt-1, sFlt-1/PlGF ratio) and hypertension 1 year postpartum (OR [95% CI] 0.9 [0.2-4.4], p = 0.97). Conclusion(s): Our data indicate that sFlt-1, PlGF or their ratio measured during pregnancy are not suitable for the prediction of hypertension 1 year postpartum and hence guiding follow-up of women with previous preeclampsia. Copyright ? 2020 The Authors</t>
    <phoneticPr fontId="2" type="noConversion"/>
  </si>
  <si>
    <t>출산후 고혈압예측</t>
    <phoneticPr fontId="2" type="noConversion"/>
  </si>
  <si>
    <t>C.Herraiz Villalain, I.Valle, L.Mendoza, M.Delgado, J. L.Vazquez-Fernandez, M.Martinez-Uriarte, J.Melchor, I.Caamina, S.Fernandez-Oliva, A.Villar, O. P.Galindo, A.</t>
  </si>
  <si>
    <t>Maternal and perinatal outcomes associated with extremely high values for the sflt-1 (Soluble fms-like tyrosine kinase 1)/plgf (placental growth factor) ratio</t>
  </si>
  <si>
    <t>9(7) (no pagination)(e015548)</t>
  </si>
  <si>
    <t>BACKGROUND: There is little knowledge about the significance of extremely high values (&gt;655) for the ratio of sFlt-1 (soluble fms-like tyrosine kinase 1) to PlGF (placental growth factor). We aim to describe the time-to-delivery interval and maternal and perinatal outcomes when such values are demonstrated while assessing suspected or confirmed placental dysfunction based on clinical or sonographic criteria. METHODS AND RESULTS: A multicenter retrospective cohort study was performed on 237 singleton gestations between 20+0 and 37+0 weeks included at the time of first demonstrating a sFlt-1/PlGF ratio &gt;655. Clinicians were aware of this result, but standard protocols were followed for delivery indication. Main outcomes were compared for women with and without preec-lampsia at inclusion. In those with preeclampsia (n=185, of whom 77.3% had fetal growth restriction), severe preeclampsia features and fetal growth restriction in stages III or IV were present in 49.2% and 13.5% cases, respectively, at inclusion and in 77.3% and 28.6% cases, respectively, at delivery. In the group without preeclampsia (n=52, 82.7% had fetal growth restric-tion), these figures were 0% and 30.8%, respectively, at inclusion and 21.2% and 50%, respectively, at delivery. Interestingly, 28% of women without initial preeclampsia developed it later. The median time to delivery was 4 days (interquartile range: 1-6 days) and 7 days (interquartile range: 3-12 days), respectively (P&lt;0.01). Overall, perinatal mortality was 62.1% before 24 weeks; severe morbidity surpassed 50% before 29 weeks but became absent from 34 weeks. Maternal serious morbidity was high at any gestational age. CONCLUSION(S): An sFlt-1/PlGF ratio &gt;655 is almost invariably associated with preeclampsia or fetal growth restriction that pro-gresses rapidly. In our tertiary care settings, we observed that maternal adverse outcomes were high throughout gestation, whereas perinatal adverse outcomes diminished as pregnancy advanced. Copyright ? 2020 The Authors.</t>
  </si>
  <si>
    <t>O.Karge Graupner, A.Flechsenhar, S.Seiler, A.Haller, B.Ortiz, J. U.Lobmaier, S. M.Axt-Fliedner, R.Enzensberger, C.Abel, K.Kuschel, B.</t>
  </si>
  <si>
    <t>Role of sFlt-1/PlGF ratio and feto-maternal Doppler for the prediction of adverse perinatal outcome in late-onset pre-eclampsia</t>
  </si>
  <si>
    <t>Archives of Gynecology and Obstetrics</t>
  </si>
  <si>
    <t>301(2)(375-385</t>
  </si>
  <si>
    <t>Purpose: The sFlt-1 (soluble fms-like tyrosine kinase-1)/PlGF (placental growth factor) ratio and uterine artery Doppler have shown to be helpful in the diagnosis of pre-eclampsia (PE). The predictive value of the cerebroplacental ratio (CPR) regarding adverse perinatal outcome (APO) in low-risk pregnancies is intensively discussed. We evaluated the extent to which sFlt-1/PlGF ratio and feto-maternal Doppler may be useful in predicting APO in singleton pregnancies complicated by late-onset PE and/or HELLP syndrome. Method(s): This is a retrospective study from 2010 to 2018 consisting of singleton pregnancies with confirmed diagnosis of late-onset (lo &gt;= 34 weeks) PE/HELLP syndrome in which sFlt-1/PlGF ratio and feto-maternal Doppler (mUtA-PI: mean uterine artery pulsatility index and CPR) were determined. The ability of sFlt-1/PlGF ratio, mUtA-PI, CPR and their combination to predict APO or SGA was evaluated using receiver operating characteristic (ROC) curves. Result(s): 67 patients were included in the final analysis. Of these, sFlt-1/PlGF was &gt; 110 (defining angiogenic lo PE) in 40.3% (27/67), mUtA-PI was above the 95th centile in 34.3% (23/67) patients and CPR was lower than the 5th centile in 10.4% (7/67). Abnormal sFlt-1/PlGF and mUtA-PI as well as CPR were associated with a lower birth weight (BW). Late-preterm birth (&lt; 37 weeks) as well as postnatal diagnosis of small for gestational age (SGA: BW &lt; 3rd centile) was significantly more often in angiogenic lo PE cases. Neither sFlt-1/PIGF nor CPR or mUtA-PI were APO predictors. Only for sFlt-1/PlGF, ROC analysis revealed a significant predictive value for postnatal SGA (AUC = 0.856, p = 0.001, 95% CI 0.75-0.97). There was no statistical added value of combined SGA predictors as compared to sFlt-1/PlGF alone. Conclusion(s): In patients with lo PE, adding sFlt-1/PlGF ratio to routine antepartum fetal surveillance may be useful to identify cases of postnatal SGA. However, further prospective studies are warranted to define the role of feto-maternal Doppler and sFlt-1/PlGF ratio as outcome predictors. Copyright ? 2019, Springer-Verlag GmbH Germany, part of Springer Nature.</t>
  </si>
  <si>
    <t>S.Mayer Enengl, R. B.Le Renard, P. E.Shebl, O.Arzt, W.Oppelt, P.</t>
  </si>
  <si>
    <t>Retrospective evaluation of established cut-off values for the sFlt-1/PlGF ratio for predicting imminent delivery in preeclampsia patients</t>
  </si>
  <si>
    <t>19(143-149</t>
  </si>
  <si>
    <t>Objective: The outcome of preeclampsia is difficult to predict. Laboratory markers such as soluble fms-like tyrosine kinase (sFlt-1) and placental growth factor (PlGF) are thought to be predictive factors. A 2012 study by Verlohren et al. evaluated cut-off values for assessing time to delivery in patients with elevated sFlt-1/PlGF ratios. The present study aimed to evaluate findings in patients with elevated sFlt-1/PlGF ratios who gave birth at Kepler University Hospital in Linz, Austria. The hypothesis was tested, that our patients show longer pregnancy duration despite elevated sFlt-1/PlGF ratios. Study design: This retrospective data analysis included all patients with sFlt-1/PlGF ratios above the established cut-off values between January 2014 and October 2017. Two groups were analyzed relative to gestational age and were matched with healthy controls: 24 + 0 to 33 + 6 gestational weeks, sFlt-1/PlGF ratio &gt;655.2; and 34 + 0 to 36 + 6 gestational weeks, sFlt-1/PlGF ratio &gt;201. Main Outcome Measure(s): sFlt-1/PlGF ratio and time to delivery correlation. Result(s): In the &lt;34-week group, 43.2% of the patients delivered beyond 48 h, with a mean sFlt-1/PlGF ratio of 885.06, showing a significantly lower sFlt-1/PlGF ratio than patients who delivered within 2 days (P = 0.04). In the &gt;34-week group, 66.7% were still pregnant after 48 h, with a mean sFlt-1/PlGF ratio of 273.7. Conclusion(s): The sFlt-1/PlGF ratio appears to be a powerful tool for diagnosing and predicting preeclampsia. However, the data do not confirm the cut-off values described earlier, with longer pregnancy durations in this group of patients. Copyright ? 2020 International Society for the Study of Hypertension in Pregnancy</t>
  </si>
  <si>
    <t>K.Kolovetsiou-Kreiner Mayer-Pickel, V.Stern, C.Munzker, J.Eberhard, K.Trajanoski, S.Lakovschek, I. C.Ulrich, D.Csapo, B.Lang, U.Obermayer-Pietsch, B.Cervar-Zivkovic, M.</t>
  </si>
  <si>
    <t>Effect of low-dose aspirin on soluble FMS-like tyrosine kinase 1/placental growth factor (sFlt-1/PLGF ratio) in pregnancies at high risk for the development of preeclampsia</t>
  </si>
  <si>
    <t>8(9) (no pagination)(1429)</t>
  </si>
  <si>
    <t>Background: Soluble FMS-like Tyrosine Kinase 1 (sFlt-1) and placental growth factor (PlGF) have been reported to be highly predictive several weeks before the onset of preeclampsia. Objective(s): To investigate longitudinal changes of serum levels sFlt-1 and PlGF in pregnant women at high risk for the development of preeclampsia and to reveal an impact of aspirin on maternal serum concentrations of sFlt-1 and PlGF. Method(s): This was a prospective longitudinal study in 394 women with various risk factors for the development of preeclampsia (chronic hypertension, antiphospholipid syndrome/APS or systemic lupus erythematosus/SLE, thrombophilia, women with a history of preeclampsia, pathologic first trimester screening for preeclampsia) and 68 healthy women. Serum levels of sFlt-1 and PlGF were measured prospectively at 4-week intervals (from gestational weeks 12 until postpartum). Result(s): The sFlt-1/PlGF ratio was significantly higher in women with an adverse obstetric outcome compared to women with a normal pregnancy, starting between 20 and 24 weeks of gestation. There was no effect of aspirin on sFlt-1/PlGF ratio in women with chronic hypertension, APS/SLE, thrombophilia and controls. The use of aspirin showed a trend towards an improvement of the sFlt-1/PlGF ratio in women with preeclampsia in a previous pregnancy and a significant effect on the sFlt-1/PlGF ratio in women with a pathologic first trimester screening for preeclampsia. Conclusion(s): Our findings reveal an impact of aspirin on sFlt-1/PlGF ratio in women with a pathologic first trimester screening for preeclampsia, strongly supporting its prophylactic use. Copyright ? 2019 by the authors. Licensee MDPI, Basel, Switzerland.</t>
  </si>
  <si>
    <t>M.Kwiatkowski Bednarek-Jedrzejek, S.Ksel-Hryciow, J.Tousty, P.Nurek, K.Kwiatkowska, E.Cymbaluk-Ploska, A.Torbe, A.</t>
  </si>
  <si>
    <t>The sFlt-1/PlGF ratio values within the &lt;38, 38-85 and &gt;85 brackets as compared to perinatal outcomes</t>
  </si>
  <si>
    <t>47(7)(732-740</t>
  </si>
  <si>
    <t>Soluble fms-like tyrosine kinase-1 (sFlt-1) and placental growth factor (PlGF) are used as markers of preeclampsia. The aim of this paper was to assess the correlations between the sFlt-1/PlGF ratio values within the &lt;38, 38-85 and &gt;85 brackets and perinatal outcomes in pregnancies that require determination of these markers. A total of 927 pregnant patients between 18 and 41 weeks' gestation suspected of or confirmed with any form of placental insufficiency (preeclampsia, intrauterine growth restriction [IUGR], gestational hypertension, HELLP syndrome, placental abruption) were included in the study. In each of the patients, the sFlt-1/PlGF ratio was calculated. Patients were divided into three groups according to the sFlt-1/PlGF ratio brackets of &lt;38, 38-85 and &gt;85. Significantly worse perinatal outcomes were found in the sFlt-1/PlGF &gt;85 group, primarily with lower cord blood pH, neonatal birth weight and shorter duration of gestation. Statistically significant correlations between the values of these markers and the abovementioned perinatal effects were found. An sFlt-1/PlGF ratio value of &gt;85 suggests that either preeclampsia or one of the other placental insufficiency forms may occur, which is associated with lower cord blood pH, newborn weight and earlier delivery. Determining the disordered angiogenesis markers and calculating the sFlt-1/PlGF ratio in pregnancies complicated by placental insufficiency may lead to better diagnosis, therapeutic decisions and better perinatal outcomes. Copyright ? 2019 Walter de Gruyter GmbH, Berlin/Boston.</t>
  </si>
  <si>
    <t>O.Lobmaier Graupner, S. M.Ortiz, J. U.Karge, A.Kuschel, B.</t>
  </si>
  <si>
    <t>sFlt-1/PlGF ratio for the prediction of the time of delivery</t>
  </si>
  <si>
    <t>298(3)(567-577</t>
  </si>
  <si>
    <t>Purpose: The soluble fms-like tyrosine kinase-1 (sFlt-1)/placental growth factor (PlGF) ratio has been shown to be a useful parameter for the diagnosis and prediction of preeclampsia (PE). An increased sFlt-1/PlGF ratio can be closely linked to the need to deliver. The aim of the study was to examine the mean time until delivery (MTUD) in pregnant women with a strongly increased sFlt-1/PlGF ratio. Method(s): From 2010 to 2018, the sFlt-1/PlGF ratio was determined in 995 singleton pregnancies with diagnosis or suspicion of PE/HELLP syndrome and/or intrauterine growth restriction (IUGR). MTUD of patients with a value above 655 in &lt; 34 weeks of gestation (group 1: n = 13) and above 201 in &gt;= 34 weeks of gestation (group 2: n = 15) was calculated. Patients with a value &gt; 85 but &lt; 655 in &lt; 34 weeks of gestation (group 3: n = 70) and a value &gt; 110 but &lt; 201 (group 4: n = 44) in &gt;= 34 weeks of gestation acted as controls. Result(s): 28 pregnant women with severely elevated sFlt-1/PlGF ratio and 114 controls were included. In group 1, MTUD was longer compared to group 2 without reaching statistical significance (96.7 h +/- 132.2 vs. 47.7 h +/- 44, p = 0.222). In pregnancies &lt; 34 weeks of gestation (early onset), MTUD was significantly longer in group 3 compared to group 1 (361 h +/- 317.3 vs. 96.7 h +/- 132.2, p &lt; 0.001). In pregnancies &gt;= 34 weeks of gestation (late onset), MTUD was significantly longer in group 4 compared to group 2 (123.6 h +/- 139.2 vs. 47.7 h +/- 44, p = 0.002). Conclusion(s): The sFlt-1/PlGF ratio is suitable for decision-making regarding close monitoring of high-risk patients and need for lung maturation. However, for planning of delivery itself further prospective interventional studies are required to define its role as outcome predictor. Copyright ? 2018, Springer-Verlag GmbH Germany, part of Springer Nature.</t>
  </si>
  <si>
    <t>L.Tahitu Saleh, S. I. M.Danser, A. H. J.van den Meiracker, A. H.Visser, W.</t>
  </si>
  <si>
    <t>The predictive value of the sFlt-1/PlGF ratio on short-term absence of preeclampsia and maternal and fetal or neonatal complications in twin pregnancies</t>
  </si>
  <si>
    <t>14(222-227</t>
  </si>
  <si>
    <t>Objective: A sFlt-1/PlGF ratio of &lt;=38 has been reported to predict the absence of preeclampsia (PE) in singleton pregnancies. We evaluated whether a sFlt-1/PlGF ratio of &lt;=38 could be used to predict the absence of PE in twin pregnancies and maternal and fetal/neonatal complications. Method(s): This is a secondary analysis of a prospective multicenter cohort study that enrolled women with suspected or confirmed PE with the aim of evaluating the use of the sFlt-1, PlGF and their ratio to predict maternal and fetal/neonatal complications. Twin and singleton pregnancies with clinically suspected or confirmed PE were matched for gestational age and parity. Blood samples were drawn at time of study entry, but serum values of sFlt-1 and PlGF and their ratio were determined postpartum. Result(s): Twenty-one women with twin and 21 with singleton gestations were included at a median gestational age of 30 weeks. At inclusion PE was diagnosed in 13 twin and 15 singleton pregnancies. In comparison to singleton control pregnancies, twin controls had a significantly higher sFlt-1 (6377 vs. 1732 pg/ml, p = 0.008), a higher sFlt-1/PlGF ratio 26 vs. 3 p = 0.361) and a lower PlGF (228 vs. 440 pg/ml p = 0.479). Compared to singleton preeclamptic pregnancies values of sFlt-1 (9134 vs. 8625 pg/ml) did not differ, whereas values of PlGF (185 vs. 33 pg/ml, p &lt; 0.001) were higher and values of the ratio (49 vs. 158, p = 0.002) were lower in preeclamptic twin pregnancies. All preeclamptic patients with a singleton pregnancy had a ratio &gt;38, but only 5 of the 13 patients with a preeclamptic twin pregnancy. Conversely, the ratio was &lt;=38 in 5 of the 6 control singleton, but in only 4 of the 8 control twin pregnancies. When classified according to a ratio &lt;=38 or &gt;38 at inclusion, maternal complications occurred more frequently in patients with a ratio &gt;38 both in singleton and twin pregnancies. In singleton pregnancies fetal/neonatal complications, except one admission to NICU, only occurred in patients with a ratio &gt;38. In twin pregnancies fetal/neonatal complications occurred equally frequent in women with a ratio &lt;=38 or &gt;38. Conclusion(s): Serum sFlt-1 levels are considerably higher in twin than in singleton control gestations. A sFlt-1/PlGF ratio of &lt;=38 to predict short-term absence of PE is not applicable to twin pregnancies in predicting either the absence of PE or the absence of adverse pregnancy outcomes. Copyright ? 2018</t>
  </si>
  <si>
    <t>M.Zeisler Stolz, H.Heinzl, F.Binder, J.Farr, A.</t>
  </si>
  <si>
    <t>An sFlt-1:PlGF ratio of 655 is not a reliable cut-off value for predicting perinatal outcomes in women with preeclampsia</t>
  </si>
  <si>
    <t>11(54-60</t>
  </si>
  <si>
    <t>Objectives: The ratio of soluble fms-like tyrosine kinase 1 (sFlt-1) to placental growth factor (PlGF) is increased in preeclampsia. This study evaluated perinatal outcomes in cases with an sFlt-1:PlGF ratio above 655. Study design: We retrospectively analyzed data from all consecutive women with singleton pregnancies who presented with clinically manifest preeclampsia and underwent immediate sFlt-1:PlGF assessment. Cases with an sFlt-1:PlGF ratio &gt;= 655 were matched 1:1 for gestational age to controls with a ratio &lt; 655. Main Outcome Measure(s): The 5-min Apgar score and the arterial cord pH. Result(s): There was a significant association of sFlt-1:PlGF ratios &gt;= 655 with fetal distress (40% in cases vs. 3.3% in controls; p &lt;.01) and neonatal sepsis (23.3% vs. 0%; p =.02), but not with impaired Apgar score (9 vs. 9 at 5 min; p =.45) or lower arterial cord pH (7.24 +/- 0.09 vs. 7.26 +/- 0.08; p =.73). Perinatal mortality (20% vs. 16.7%; p =.9), intrauterine growth restriction (IUGR; 30% vs. 13.3%; p =.2), and small-for-gestational-age fetuses (SGA; 30% vs. 16.7%; p =.35) were proportionally distributed among cases and controls. IUGR and SGA diagnoses were most common in cases with sFlt1:PlGF ratios &gt;= 1000, as was respiratory distress. Conclusion(s): An sFlt-1:PlGF ratio above 655 is not predictive of impaired perinatal outcomes, and insufficiently reliable for predicting outcomes in cases with clinical signs of preeclampsia. Our data suggest that an extremely high sFlt-1:PlGF ratio above 1000 might be more useful. Copyright ? 2018 International Society for the Study of Hypertension in Pregnancy</t>
  </si>
  <si>
    <t>L.van den Meiracker Saleh, A. H.Geensen, R.Kaya, A.Roeters van Lennep, J. E.Duvekot, J. J.Verdonk, K.Steegers, E. A. P.Russcher, H.Danser, A. H. J.Visser, W.</t>
  </si>
  <si>
    <t>Soluble fms-like tyrosine kinase-1 and placental growth factor kinetics during and after pregnancy in women with suspected or confirmed pre-eclampsia</t>
  </si>
  <si>
    <t>51(6)(751-757</t>
  </si>
  <si>
    <t>OBJECTIVES: To assess the evolution of the soluble fms-like tyrosine kinase-1 (sFlt-1) to placental growth factor (PlGF) ratio in women with suspected or confirmed pre-eclampsia (PE), and to investigate the changes in sFlt-1 and PlGF levels in pre-eclamptic women after delivery. METHODS: This was an exploratory study in which secondary analysis was performed on a prospective cohort study that enrolled women with a singleton pregnancy and suspected or confirmed PE from 18 weeks' gestation, carried out between December 2013 and April 2016 at the Department of Obstetrics of the Erasmus Medical Center in Rotterdam. sFlt-1 and PlGF were determined using Roche Diagnostics Elecsys assays in two groups of patients. In the first group, patients with suspected or confirmed PE had sFlt-1 and PlGF levels measured at least twice during their pregnancy. Changes in these biomarkers over the course of pregnancy were compared for patients in this group with a baseline sFlt-1/PlGF ratio of &lt;=38 and for those with a ratio &gt;38. In the second group, sFlt-1 and PlGF levels of women with PE or HELLP syndrome were measured before and after delivery. For this group, pre- and postpartum sFlt-1 and PlGF levels were compared and half-lives were calculated. RESULTS: Women with suspected or confirmed PE for whom sFlt-1 and PlGF levels were measured at least twice during pregnancy (n=46) had a median gestational age at inclusion of 26 weeks (range, 18-40 weeks). In 27 of the 30 patients with sFlt-1/PlGF ratio &lt;=38 at baseline, thereby ruling out PE, the sFlt-1/PlGF ratio remained stable for up to 100 days. In the remaining three patients with a ratio &lt;=38 and in most of the 16 patients with a ratio &gt;38, the ratio increased further. For women diagnosed with PE or HELLP syndrome for whom sFlt-1 and PlGF levels were measured before and after delivery (n=26), median gestational age at inclusion was 29 weeks (range, 16-37 weeks) and median time between antepartum measurement and delivery was 2 days (range, 1-17 days). In this group, after delivery, sFlt-1 dropped to &lt;1% of its pre-delivery value, with a half-life of 1.4+/-0.3 days, while PlGF dropped to ~30% of its pre-delivery value, with a half-life of 3.7+/-4.3 days. CONCLUSIONS: Based on this small cohort, up to 10% of pregnant women admitted with suspected or confirmed PE presenting with a sFlt-1/PlGF ratio of &lt;=38 display a rise in sFlt-1/PlGF ratio in subsequent weeks, implying that repeat determination of the sFlt-1/PlGF ratio is required to exclude definitively a diagnosis of PE. Furthermore, the rapid and pronounced decline in sFlt-1 levels after delivery in patients with PE/HELLP syndrome suggests that sFlt-1, in contrast to PlGF, is almost entirely derived from the placenta. Copyright ? 2017 ISUOG. Published by John Wiley &amp; Sons Ltd.</t>
  </si>
  <si>
    <t>Y. S.Chen Chang, C. N.Jeng, S. F.Su, Y. N.Chen, C. Y.Chou, H. C.Tsao, P. N.Hsieh, W. S.</t>
  </si>
  <si>
    <t>The sFlt-1/PlGF ratio as a predictor for poor pregnancy and neonatal outcomes</t>
  </si>
  <si>
    <t>Pediatrics and Neonatology</t>
  </si>
  <si>
    <t>58(6)(529-533</t>
  </si>
  <si>
    <t>Background Soluble fms-like tyrosine kinase receptor-1 (sFlt-1)/placental growth factor (PlGF) ratio has been studied extensively as a predictive marker for pre-eclampsia. However, its usefulness for predicting neonatal outcomes remains unknown. This study aimed to evaluate the association of sFlt-1/PlGF ratio with pregnancy outcomes, neonatal morbidities and short-term postnatal growth patterns in pregnant women and their babies. Methods sFlt-1 and PlGF were measured in women with fetal intrauterine growth retardation (IUGR) or pre-eclampsia during gestational age (GA) of 16-36 weeks. These women were classified into high- and low-ratio groups with a sFlt-1/PlGF cut-off ratio of 85. The maternal and neonatal outcomes were retrospectively reviewed and compared between the two groups. Results A total of 25 pregnant women were recruited. Thirteen of them had a sFlt-1/PlGF ratio over 85 and twelve had a ratio of less than 85. The median duration from elevation of sFlt-1/PlGF to delivery was 4.5 weeks. Women in the high SFlt-1/PlGF ratio group had higher rates of intrauterine fetal demise (2/13 vs. 0/12) and early termination (1/13 vs. 0/12). The surviving offspring in this group had a higher incidence of preterm birth (GA: 31.4 +/- 2.9 weeks vs. 37.3 +/- 1.3 weeks, p &lt; 0.001), lower birth weight (1142 +/- 472 g vs. 2311 +/- 236 g, p &lt; 0.001), higher incidence of respiratory distress syndrome (6/10 vs. 0/12, p = 0.002) and bronchopulmonary dysplasia (4/10 vs. 0/12, p = 0.01). However, the percentile of body weight, height and head circumference at 28 days of age, 56 days of age and the corrected age of 6 months were comparable between groups. Conclusions High sFlt-1/PlGF ratio in pregnant women is associated with poor pregnancy and neonatal outcomes. Therefore, the monitoring of sFlt-1/PlGF ratio in pregnant women with fetal IUGR and timely management for placenta-associated diseases are recommended. Copyright ? 2017</t>
  </si>
  <si>
    <t>H.Llurba Zeisler, E.Chantraine, F.Vatish, M.Staff, A. C.Sennstrom, M.Olovsson, M.Brennecke, S. P.Stepan, H.Allegranza, D.Dinkel, C.Schoedl, M.Dilba, P.Hund, M.Verlohren, S.</t>
  </si>
  <si>
    <t>Soluble fms-Like Tyrosine Kinase-1-to-Placental Growth Factor Ratio and Time to Delivery in Women with Suspected Preeclampsia</t>
  </si>
  <si>
    <t>128(2)(261-269</t>
  </si>
  <si>
    <t>OBJECTIVE: To assess the association of a serum soluble fms-like tyrosine kinase 1-to-placental growth factor (sFlt-1-to-PlGF) ratio of greater than 38 with time to delivery and preterm birth. METHOD(S): Secondary analysis of an observational cohort study that included women 18 years of age or older from 24 to 36 6/7 weeks of gestation at their first study visit with suspected (not confirmed) preeclampsia. Participants were recruited from December 2010 to January 2014 at 30 sites in 14 countries. A total of 1,041 women were included in time-to-delivery analysis and 848 in preterm birth analysis. RESULT(S): Women with an sFlt-1-to-PlGF ratio greater than 38 (n250) had a 2.9-fold greater likelihood of imminent delivery (ie, delivery on the day of the test) (Cox regression hazard ratio 2.9; P&lt;.001) and shorter remaining time to delivery (median 17 [interquartile range 10-26] compared with 51 [interquartile range 30-75] days, respectively; Weibull regression factor 0.62; P&lt;.001) than women with an sFlt-1-to-PlGF ratio of 38 or less, whether or not they developed preeclampsia. For women who did not (n842) and did develop preeclampsia (n199), significant correlations were seen between an sFlt-1-to-PlGF ratio greater than 38 and preterm birth (r0.44 and r0.46; both P&lt;.001). Among women who did not develop preeclampsia, those who underwent iatrogenic preterm delivery had higher median sFlt-1-to-PlGF ratios at their first visit (35.3, interquartile range 6.8-104.0) than those who did not (8.4, interquartile range 3.4-30.6) or who delivered at term (4.3, interquartile range 2.4-10.9). CONCLUSION(S): In women undergoing evaluation for suspected preeclampsia, a serum sFlt-1-to-PlGF ratio greater than 38 is associated with a shorter remaining pregnancy duration and a higher risk of preterm delivery. Copyright ? 2016 by The American College of Obstetricians and Gynecologists. Published by Wolters Kluwer Health, Inc. All rights reserved.</t>
  </si>
  <si>
    <t>Sequential plasma angiogenic factors levels in women with suspected preeclampsia</t>
  </si>
  <si>
    <t>215(1)(e1-89</t>
  </si>
  <si>
    <t>A.Hirashima Ohkuchi, C.Takahashi, K.Shirasuna, K.Suzuki, H.Ariga, H.Kobayashi, M.Hirose, N.Matsubara, S.Suzuki, M.</t>
  </si>
  <si>
    <t>A trio of risk factors for the onset of preeclampsia in the second and early third trimesters</t>
  </si>
  <si>
    <t>4(3)(224-230</t>
  </si>
  <si>
    <t>Objective We evaluated the biological interaction among mean blood pressure (MBP), uterine artery Doppler (UAD), and the soluble fms-like tyrosine kinase 1 (sFlt-1)/placental growth factor (PlGF) ratio for preeclampsia (PE) risk. Study design A prospective cohort study. Main outcome measures In 1239 pregnant women, MBP and UAD were measured at 16-23 weeks of gestation, and plasma levels of the sFlt-1/PlGF ratio at 19-25 weeks and 26-31 weeks. A Cox proportional hazard model was used. Women with a low sFlt-1/PlGF ratio and either low BP or normal UAD were set as controls. The relative excess risk due to biological interaction (RERI) was calculated using the following equation: RERI = hazard ratio (HR) in women with high sFlt-1/PlGF and both high BP and abnormal UAD (group 3) - HR in women with both high BP and abnormal UAD alone (group 1) - HR in women with high sFlt-1/PlGF alone (group 2) + 1. RERI &gt;= 10 was considered to be strong. Results At 19-25 weeks, the HR and 95% confidence intervals (CI) in group 1, group 2, and group 3 were 7.4 (3.1-17.4), 15.3 (4.5-52.2), and 107.0 (41.0-279), respectively, and the RERI for PE was 85.3. At 26-31 weeks, the HR and 95% CI in each group were 8.3 (2.9-23.2), 7.5 (0.97-57.8), and 69.0 (18.5-256), respectively; the RERI for PE was 54.2. Conclusions We found a trio of risk factors for the onset of PE in the second and early third trimesters: high BP, abnormal UAD, and high sFlt-1/PlGF ratio. ? 2014 International Society for the Study of Hypertension in Pregnancy Published by Elsevier B.V. All rights reserved.</t>
  </si>
  <si>
    <t>KM-</t>
    <phoneticPr fontId="2" type="noConversion"/>
  </si>
  <si>
    <t>Circulation</t>
  </si>
  <si>
    <t>S.Herraiz Verlohren, I.Lapaire, O.Schlembach, D.Moertl, M.Zeisler, H.Calda, P.Holzgreve, W.Galindo, A.Engels, T.Denk, B.Stepan, H.</t>
  </si>
  <si>
    <t>The sFlt-1/PlGF ratio in different types of hypertensive pregnancy disorders and its prognostic potential in preeclamptic patients</t>
  </si>
  <si>
    <t>206(1)(e1-58</t>
  </si>
  <si>
    <t>The soluble fms-like tyrosine kinase (sFlt-1)/placental growth factor (PlGF) ratio is a reliable tool in the assessment of preeclampsia. We tested the hypothesis that the sFlt-1/PlGF ratio is able to identify women at risk for imminent delivery. We characterized the sFlt-1/PlGF ratio in different types of hypertensive pregnancy disorders. We investigated 388 singleton pregnancies with normal pregnancy outcome, 164 with PE, 36 with gestational hypertension, and 42 with chronic hypertension. sFlt-1 and PlGF were measured in serum samples. Patients with preeclampsia had a significantly increased sFlt-1/PlGF ratio as compared with controls and with patients with chronic and gestational hypertension in &lt;34 weeks and &lt;34 weeks (P &lt;.001). Time to delivery was significantly reduced in women with preeclampsia in the highest quartile of the sFlt-1/PlGF ratio (P &lt;.001). The sFlt-1/PlGF ratio allows the identification of women at risk for imminent delivery and is a reliable tool to discriminate between different types of pregnancy-related hypertensive disorders.</t>
  </si>
  <si>
    <t>L.Gellhaus Middendorf, A.Iannaccone, A.Koninger, A.Dathe, A. K.Bendix, I.Reisch, B.Felderhoff-Mueser, U.Huening, B.</t>
  </si>
  <si>
    <t>The Impact of Increased Maternal sFlt-1/PlGF Ratio on Motor Outcome of Preterm Infants</t>
  </si>
  <si>
    <t>Frontiers in Endocrinology</t>
  </si>
  <si>
    <t>13(913514</t>
  </si>
  <si>
    <t>Background: The sFlt-1 (soluble fms-like tyrosine kinase-1)/PlGF (placental growth factor) ratio serves as a clinical biomarker to predict the hypertensive, placenta-derived pregnancy disorder pre-eclampsia which is often associated with placental dysfunction and fetal growth restriction. Additionally elevated levels also indicate an increased risk for prematurity. However, its predictive value for subsequent neonatal neurological outcome has not been studied.Objective: This study aimed to evaluate the correlation of maternal sFlt-1/PlGF ratio with early motor outcome of preterm infants. Design/Methods: 88 preterm infants (gestational age &lt;= 34 + 0) born between February 2017 and August 2020 at the Department of Obstetrics and Gynecology, University Hospital Essen in Germany, were included, when the following variables were available: maternal sFlt-1/PlGF levels at parturition and general movement assessment of the infant at the corrected age of 3 to 5 months. The infants were stratified into high and low ratio groups according to maternal sFlt-1/PlGF cut-off values of 85. To investigate the early motor repertoire and quality of spontaneous movements of the infant, the Motor Optimality Score (MOS-R) based on antigravity movements and posture patterns, was applied. In the given age, special attention was paid to the presence of fidgety movements. Linear regressions were run to test differences in infants motor repertoire according to the maternal sFlt-1/PIGF ratio.Results: Linear regression analysis showed that the sFlt-1/PlGF ratio does not predict the MOS-R score (beta=&lt;=0.001; p=0.282). However, children with birth weight below the 10th percentile scored significantly lower (mean 20.7 vs 22.7; p=0.035). These children were 91% in the group with an increased ratio, which in turn is a known predictor of low birth weight (beta= -0.315; p &lt;0.001). In the group with a high sFlt-1/PLGF ratio above 85 the mothers of female infants had a lower average sFlt-1/PlGF ratio compared to a male infant (median: 438 in female vs. 603 in male infant, p=0.145).Conclusions: In our cohort, especially low birth weight, which correlated with an elevated sFlt-1/PlGF ratio, had a negative effect on the outcome in the MOS-R. A direct correlation between an increased ratio and a worse motor outcome was not demonstrated.</t>
  </si>
  <si>
    <t>R. I.Smeele Neuman, H. T. W.Jan Danser, A. H.Dolhain, RjemVisser, W.</t>
  </si>
  <si>
    <t>The sFlt-1 to PlGF ratio in pregnant women with rheumatoid arthritis: impact of disease activity and sulfasalazine use</t>
  </si>
  <si>
    <t>Rheumatology</t>
  </si>
  <si>
    <t>61(2)628-635</t>
  </si>
  <si>
    <t>OBJECTIVES: An elevated sFlt-1/PlGF ratio has been validated as a significant predictor of preeclampsia, but has not been established in women with RA. We explored whether the sFlt-1/PlGFratio could be altered due to disease activity in RA, and could be applied in this population to predict preeclampsia. Since SSZ has been suggested to improve the angiogenic imbalance in preeclampsia, we also aimed to examine whether SSZ could affect sFlt-1 or PlGF levels.METHODS: Making use of a nationwide, observational, prospective cohort study on pregnant women with RA, sFlt-1 and PlGF were measured in the third trimester. A total of 221 women, aged 21-42 years, were included, with a median gestational age of 30 + 3 weeks.RESULTS: No differences in sFlt-1 or PlGF were observed between women with high, intermediate or low disease activity (P = 0.07 and P = 0.41), whereas sFlt-1 and PlGF did not correlate with DAS28-CRP score (r = -0.01 and r = -0.05, respectively). Four (2%) women with a sFlt-1/PlGF ratio &lt;=38 developed preeclampsia in comparison to three (43%) women with a ratio &gt; 38, corresponding to a negative predictive value of 98.1%. SSZ users (n = 57) did not show altered levels of sFlt-1 or PlGF in comparison to non-SSZ users (n = 164, P = 0.91 and P = 0.11).CONCLUSION: Our study shows that in pregnant women with RA, the sFlt-1/PlGF ratio is not altered due to disease activity and a cut-off &lt;=38 can be used to exclude preeclampsia. Additionally, SSZ use did not affect sFlt-1 or PlGF levels in this population.</t>
  </si>
  <si>
    <t>L.Alblas Saleh, M. M.Nieboer, D.Neuman, R. I.Vergouwe, Y.Brusse, I. A.Duvekot, J. J.Steyerberg, E. W.Versendaal, H. J.Danser, A. H. J.Meiracker, AhvdVerdonk, K.Visser, W.</t>
  </si>
  <si>
    <t>Prediction of pre-eclampsia-related complications in women with suspected or confirmed pre-eclampsia: development and internal validation of clinical prediction model</t>
  </si>
  <si>
    <t>58(5)698-704</t>
  </si>
  <si>
    <t>OBJECTIVE: A model that can predict reliably the risk of pre-eclampsia (PE)-related pregnancy complications does not exist. The aim of this study was to develop and validate internally a clinical prediction model to predict the risk of a composite outcome of PE-related maternal and fetal complications within 7, 14 and 30 days of testing in women with suspected or confirmed PE.METHODS: The data for this study were derived from a prospective, multicenter, observational cohort study on women with a singleton pregnancy and suspected or confirmed PE at 20 to &lt; 37 weeks' gestation. For the development of the prediction model, the possible contribution of clinical and standard laboratory variables, as well as the biomarkers soluble fms-like tyrosine kinase-1 (sFlt-1), placental growth factor (PlGF) and their ratio, in the prediction of a composite outcome of PE-related complications, consisting of maternal and fetal adverse events within 7, 14 and 30 days, was explored using multivariable competing-risks regression analysis. The discriminative ability of the model was assessed using the concordance (c-) statistic. A bootstrap validation procedure with 500 replications was used to correct the estimate of the prediction model performance for optimism and to compute a shrinkage factor for the regression coefficients to correct for overfitting.RESULTS: Among 384 women with suspected or confirmed PE, 96 (25%) had an adverse PE-related outcome at any time after hospital admission. Important predictors of adverse PE-related outcome included sFlt-1/PlGF ratio, gestational age at the time of biomarker measurement and protein-to-creatinine ratio as continuous variables. The c-statistics (corrected for optimism) for developing a PE-related complication within 7, 14 and 30 days were 0.89, 0.88 and 0.87, respectively. There was limited overfitting, as indicated by a shrinkage factor of 0.91.CONCLUSIONS: We propose a simple clinical prediction model with good discriminative performance to predict PE-related complications. Determination of its usefulness in clinical practice awaits further investigation and external validation. ? 2020 The Authors. Ultrasound in Obstetrics &amp; Gynecology published by John Wiley &amp; Sons Ltd on behalf of International Society of Ultrasound in Obstetrics and Gynecology.</t>
  </si>
  <si>
    <t>Treatment of preeclampsia at extremely preterm gestation with therapeutic plasma exchange</t>
  </si>
  <si>
    <t>Clinical Nephrology</t>
  </si>
  <si>
    <t>96(1)101-106</t>
  </si>
  <si>
    <t>AIMS: Different forms of apheresis have been proposed as potential therapeutic approaches to remove soluble Fms-like tyrosine kinase-1 (sFlt-1) and allow safe pregnancy prolongation in cases of extremely preterm preeclampsia. This is a follow-up study presenting our experiences with therapeutic plasma exchange (TPE) in 5 women with preeclampsia at &lt; 28 weeks of gestational age.MATERIALS AND METHODS: All women received standard treatment for preeclampsia and 2 - 3 TPE treatments per week. Blood samples for sFlt-1 and placental growth factor (PlGF) measurements were collected before and after each TPE.RESULTS: Seventeen TPE procedures were performed, 2 - 5 per patient. TPE significantly reduced sFlt-1 (by 35 +/- 6%), sFlt-1/PlGF ratio (by 24 +/- 13%), and to a lesser degree also PlGF (by 12 +/- 16%), with a rebound observed on day 1 post procedure. TPE procedures were well tolerated by pregnant women and fetuses. Stabilization of sFlt-1 allowed pregnancy prolongation for a median of 8 (range 2 - 14) days from first TPE and for a median of 10 (range 4 - 17) days from hospital admission. There were no signs of increased risks of adverse neonatal outcome associated with TPE. One neonate died due to extreme prematurity 3 days after delivery, 2 had bronchopulmonary dysplasia, and 1 had retinopathy of prematurity.CONCLUSION: This study provides new evidence of effective reduction in sFlt-1 and sFlt-1/PlGF ratio with TPE treatment, which seems to allow a clinically meaningful prolongation of pregnancy. Controlled studies are necessary to convincingly show the potential benefit of apheresis treatment in preeclampsia at extremely preterm gestation.</t>
  </si>
  <si>
    <t>L.Vergouwe Saleh, Y.van den Meiracker, A. H.Verdonk, K.Russcher, H.Bremer, H. A.Versendaal, H. J.Steegers, E. A. P.Danser, A. H. J.Visser, W.</t>
  </si>
  <si>
    <t>Angiogenic Markers Predict Pregnancy Complications and Prolongation in Preeclampsia: Continuous Versus Cutoff Values</t>
  </si>
  <si>
    <t>70(5)1025-1033</t>
  </si>
  <si>
    <t>To assess the incremental value of a single determination of the serum levels of sFlt-1 (soluble Fms-like tyrosine kinase 1) and PlGF (placental growth factor) or their ratio, without using cutoff values, for the prediction of maternal and fetal/neonatal complications and pregnancy prolongation, 620 women with suspected/confirmed preeclampsia, aged 18 to 48 years, were included in a prospective, multicenter, observational cohort study. Women had singleton pregnancies and a median pregnancy duration of 34 (range, 20-41) weeks. Complications occurred in 118 women and 248 fetuses. The median duration between admission and delivery was 12 days. To predict prolongation, PlGF showed the highest incremental value (R&lt;sup&gt;2&lt;/sup&gt;=0.72) on top of traditional predictors (gestational age at inclusion, diastolic blood pressure, proteinuria, creatinine, uric acid, alanine transaminase, lactate dehydrogenase, and platelets) compared with R&lt;sup&gt;2&lt;/sup&gt;=0.53 for the traditional predictors only. sFlt-1 showed the highest value to discriminate women with and without maternal complications (C-index=0.83 versus 0.72 for the traditional predictors only), and the sFlt-1/PlGF ratio showed the highest value to discriminate fetal/neonatal complications (C-index=0.86 versus 0.78 for the traditional predictors only). Applying previously suggested cutoff values for the sFlt-1/PlGF ratio yielded lower incremental values than applying continuous values. In conclusion, sFlt-1 and PlGF are strong and independent predictors for days until delivery along with maternal and fetal/neonatal complications on top of the traditional criteria. Their use as continuous variables (instead of applying cutoff values for different gestational ages) should now be tested in a prospective manner, making use of an algorithm calculating the risk of an individual woman with suspected/confirmed preeclampsia to develop complications.</t>
  </si>
  <si>
    <t>Hypertension (dallas, tex. : 1979)</t>
  </si>
  <si>
    <t>74(4)983?990</t>
  </si>
  <si>
    <t>A.Jackson Sharp, R.Cornforth, C.Harrold, J.Turner, M. A.Kenny, L.Baker, P. N.Johnstone, E. D.Khalil, A.von Dadelszen, P.et al.,</t>
  </si>
  <si>
    <t>A prediction model for short-term neonatal outcomes in severe early-onset fetal growth restriction</t>
  </si>
  <si>
    <t>European journal of obstetrics, gynecology, and reproductive biology</t>
  </si>
  <si>
    <t>241(109?118</t>
  </si>
  <si>
    <t>2차 부담당
선택/배제</t>
    <phoneticPr fontId="2" type="noConversion"/>
  </si>
  <si>
    <t>2차 부담당
배제사유</t>
    <phoneticPr fontId="2" type="noConversion"/>
  </si>
  <si>
    <t>J. P.Romero Kusanovic, R.Chaiworapongsa, T.Erez, O.Mittal, P.Vaisbuch, E.Mazaki-Tovi, S.Gotsch, F.Edwin, S. S.Gomez, R.Yeo, L.Conde-Agudelo, A.Hassan, S. S.</t>
  </si>
  <si>
    <t>A prospective cohort study of the value of maternal plasma concentrations of angiogenic and anti-angiogenic factors in early pregnancy and midtrimester in the identification of patients destined to develop preeclampsia</t>
    <phoneticPr fontId="2" type="noConversion"/>
  </si>
  <si>
    <t>Journal of Maternal-Fetal &amp; Neonatal Medicine</t>
  </si>
  <si>
    <t>22(11)1021-38</t>
  </si>
  <si>
    <t>OBJECTIVE: Changes in the maternal plasma concentrations of angiogenic (placental growth factor (PlGF) and vascular endothelial growth factor (VEGF)) and anti-angiogenic factors (sEng and vascular endothelial growth factor receptor-1 (sVEGFR-1)) precede the clinical presentation of preeclampsia. This study was conducted to examine the role of maternal plasma PlGF, sEng, and sVEGFR-1 concentrations in early pregnancy and midtrimester in the identification of patients destined to develop preeclampsia.METHODS: This longitudinal cohort study included 1622 consecutive singleton pregnant women. Plasma samples were obtained in early pregnancy (6-15 weeks) and midtrimester (20-25 weeks). Maternal plasma PlGF, sEng, and sVEGFR-1 concentrations were determined using sensitive and specific immunoassays. The primary outcome was the development of preeclampsia. Secondary outcomes included term, preterm, and early-onset preeclampsia. Receiving operating characteristic curves, sensitivity, specificity, positive and negative likelihood ratios, and multivariable logistic regression were applied. A p-value of &lt;0.05 was considered significant.RESULTS: (1) The prevalence of preeclampsia, term, preterm, (&lt;37 weeks) and early-onset preeclampsia (&lt;34 weeks) was 3.8 (62/1622), 2.5 (40/1622), 1.4 (22/1622) and 0.6% (9/1622), respectively; (2) Higher likelihood ratios were provided by ratios of midtrimester plasma concentrations of PlGF, sEng, and sVEGFR-1 than single analytes; (3) Individual angiogenic and anti-angiogenic factors did not perform well in the identification of preeclampsia as a whole; in particular, they perform poorly in the prediction of term preeclampsia; (4) In contrast, a combination of these analytes such as the PlGF/sEng ratio, its delta and slope had the best predictive performance with a sensitivity of 100%, a specificity of 98-99%, and likelihood ratios for a positive test of 57.6, 55.6 and 89.6, respectively, for predicting early-onset preeclampsia.CONCLUSIONS: (1) The PlGF/sEng ratio and its delta and slope had an excellent predictive performance for the prediction of early-onset preeclampsia, with very high likelihood ratios for a positive test result and very low likelihood ratios for a negative test result; and (2) Although the positive likelihood ratios are high and the positive predictive values low, the number of patients needed to be closely followed is 4:1 for the PlGF/sEng ratio and 3:1 for the slope of PlGF/sEng.</t>
  </si>
  <si>
    <t>International Journal of Gynecology and Obstetrics</t>
  </si>
  <si>
    <t>S.Gaziano Sunderji, E.Wothe, D.Rogers, L. C.Sibai, B.Karumanchi, S. A.Hodges-Savola, C.</t>
  </si>
  <si>
    <t>Automated assays for sVEGF R1 and PlGF as an aid in the diagnosis of preterm preeclampsia: a prospective clinical study</t>
    <phoneticPr fontId="2" type="noConversion"/>
  </si>
  <si>
    <t>202(1)(e1-40</t>
  </si>
  <si>
    <t>Objective: The purpose of this study was to assess the utility of soluble vascular endothelial growth factor 1 (sVEGF R1) and placental growth factor (PlGF) levels in the clinical diagnosis of preeclampsia. Study Design: Plasma was collected prospectively from 457 subjects (n = 409 without preeclampsia, n = 48 with preeclampsia) at 20-36 weeks' gestation. Automated immunoassays were used to measure free sVEGF R1 and free PlGF. Result(s): Clinical sensitivities of 0.96 and specificities of 0.96 and 0.95 were calculated for sVEGF R1 and PlGF, respectively, for aiding in the diagnosis of preeclampsia. Among subjects with chronic hypertension, sVEGFR1 was dramatically elevated and PlGF decreased in those with superimposed preeclampsia (P &lt; .001 for superimposed preeclampsia vs chronic hypertension for both biomarkers). The ratio of sVEGFR1/PlGF provided a better test to aid in the diagnosis of preeclampsia than either analyte alone (3% false positive rate). Conclusion(s): Free sVEGF R1 and PlGF were useful in differentiating women with preterm preeclampsia from normotensive and hypertensive subjects. ? 2010 Mosby, Inc. All rights reserved.</t>
  </si>
  <si>
    <t xml:space="preserve">비고 </t>
    <phoneticPr fontId="2" type="noConversion"/>
  </si>
  <si>
    <t>2차
취합</t>
    <phoneticPr fontId="2" type="noConversion"/>
  </si>
  <si>
    <t>경제성 포함</t>
    <phoneticPr fontId="2" type="noConversion"/>
  </si>
  <si>
    <t>생존분석,의료결과영향,</t>
  </si>
  <si>
    <t>Cost–benefit analyses</t>
    <phoneticPr fontId="2" type="noConversion"/>
  </si>
  <si>
    <t>Economic evaluation</t>
    <phoneticPr fontId="2" type="noConversion"/>
  </si>
  <si>
    <t>20~30주 시점 제시</t>
    <phoneticPr fontId="2" type="noConversion"/>
  </si>
  <si>
    <t>Sn,Sp,</t>
  </si>
  <si>
    <t>cost-effectiveness analysis</t>
    <phoneticPr fontId="2" type="noConversion"/>
  </si>
  <si>
    <t>P</t>
    <phoneticPr fontId="2" type="noConversion"/>
  </si>
  <si>
    <t>I</t>
    <phoneticPr fontId="2" type="noConversion"/>
  </si>
  <si>
    <t>C</t>
    <phoneticPr fontId="2" type="noConversion"/>
  </si>
  <si>
    <t>O</t>
    <phoneticPr fontId="2" type="noConversion"/>
  </si>
  <si>
    <t>중재군(n)</t>
    <phoneticPr fontId="2" type="noConversion"/>
  </si>
  <si>
    <t>대조군(n)</t>
    <phoneticPr fontId="2" type="noConversion"/>
  </si>
  <si>
    <t>국가</t>
    <phoneticPr fontId="2" type="noConversion"/>
  </si>
  <si>
    <t>R.Bergman Hastie, L.Walker, S. P.Kaitu'u-Lino, T.Hannan, N. J.Brownfoot, F.Schell, S.Harper, A.Cannon, P.Cluver, C. A.Tong, S.</t>
  </si>
  <si>
    <t>Associations Between Soluble fms-Like Tyrosine Kinase-1 and Placental Growth Factor and Disease Severity Among Women With Preterm Eclampsia and Preeclampsia</t>
  </si>
  <si>
    <t>e024395</t>
  </si>
  <si>
    <t>Background The angiogenic factors soluble fms-like tyrosine kinase-1 (sFlt-1) and placental growth factor (PlGF) are postulated to be pathogenic disease drivers of preeclampsia. If true, then circulating levels should become more deranged with increasing disease severity. Methods and Results We investigated the association between circulating sFlt-1 and PlGF levels and severe adverse maternal outcomes among 348 women with preeclampsia. Compared with 125 women with preeclampsia without severe features, 25 women with preeclampsia and any of hemolysis, elevated liver enzymes, low platelet count syndrome, disseminated intravascular coagulation, or severe renal involvement had sFlt-1 levels that were 2.63-fold higher (95% CI, 1.81-3.82), sFlt-1/PlGF levels that were 10.07-fold higher (95% CI, 5.36-18.91) and PlGF levels that were 74% lower (adjusted fold change, 0.26 [95% CI, 0.18-0.39]). Compared with 125 women with preeclampsia without severe features, 37 with eclampsia had sFlt-1 levels that were 2-fold higher (2.02 [95% CI, 1.32-3.09]), sFlt-1/PIGF levels that were 4.71-fold higher (95% CI, 2.30-9.66) and PIGF levels that were 63% lower (0.43-fold change [95% CI, 0.27-0.68]). Compared with those without severe features, preeclampsia with severe hypertension (n=146) was also associated with altered angiogenic levels (sFlt-1, 1.71-fold change [95% CI, 1.39-2.11]; sFlt/PlGF, 2.91 [95% CI, 2.04-4.15]; PlGF, 0.59 [95%CI 0.47-0.74]). We also found that sFlt-1 and PlGF levels were altered by the number of maternal complications experienced. Conclusions Further angiogenic imbalance among women with preeclampsia is likely a pathogenic disease driver responsible for the life-threatening maternal complications.</t>
  </si>
  <si>
    <t>결과??</t>
    <phoneticPr fontId="2" type="noConversion"/>
  </si>
  <si>
    <t>N. C.Moodley Ngene, J.</t>
  </si>
  <si>
    <t>Pre-delivery angiogenic factors and their association with peripartum perceived stress and pain in pre-eclampsia with severe features and normotensive pregnancies</t>
  </si>
  <si>
    <t>158(2)(398-405</t>
  </si>
  <si>
    <t>Objective: To determine if any of maternal pre-delivery soluble fms-like tyrosine kinase-1 (sFlt-1), placental growth factor (PIGF), or sFlt-1/PIGF ratio correlate with either perceived stress scale (PSS) or verbal numeric rating scale (VNRS) pain scores. Method(s): Among 50 pregnant women with severe pre-eclampsia and 90 normotensive pregnant women observed from 48 h or less before delivery until day 3 postpartum, correlations between the following were performed: (1) serum concentrations of each angiogenic factor (sFlt-1, PIGF, and sFlt-1/PIGF ratio) sampled within 48 h before childbirth and a four-item PSS (pre-delivery and one-off 48-72 h postpartum score); (2) the same angiogenic factors above and VNRS ranging from 0 to 10; and (3) PSS and VNRS (both pre-delivery and postpartum). Result(s): In the normotensive group, there was a positive correlation between sFlt-1 and postpartum PSS (rho +0.214 and P = 0.043), and between sFlt-1/PIGF ratio and postpartum PSS (rho +0.213 and P = 0.044). In the normotensive and severe pre-eclampsia groups there were non-significant negative correlations between PIGF and postpartum PSS (P &gt; 0.096) and non-significant positive correlations between pre-delivery PSS and pre-delivery VNRS (P &gt; 0.053). Other correlations were uninformative. Conclusion(s): Maternal pre-delivery sFlt-1/PIGF ratio in normotensive pregnancy is a promising biomarker for identifying risk of increased postpartum PSS to enable early counselling. Copyright ? 2021 International Federation of Gynecology and Obstetrics.</t>
  </si>
  <si>
    <t>상관성 ONLY</t>
    <phoneticPr fontId="2" type="noConversion"/>
  </si>
  <si>
    <t>M. S.de Guingand Tanner, D.Reddy, M.Rowson, S.Rolnik, D. L.Davey, M. A.Mol, B. W.Wallace, E. M.Da Silva Costa, F.Palmer, K. R.</t>
  </si>
  <si>
    <t>The effect of comorbidities on the sFLT-1:PlGF ratio in preeclampsia</t>
  </si>
  <si>
    <t>29(98-100</t>
  </si>
  <si>
    <t>Research indicates that soluble fms-like tyrosine kinase 1 (sFLT-1) and placental growth factor (PLGF) have diagnostic and prognostic significance for women with preeclampsia. However, sparse research has studied these biomarkers in women with preexisting comorbidities such as chronic hypertension, diabetes mellitus, systemic lupus erythematosus and chronic kidney disease. We undertook a prospective longitudinal cohort study to compare the sFLT-1: PlGF ratio between women with and without comorbidities who did and did not go on to develop preeclampsia. We found that women with comorbidities may develop preeclampsia with a milder elevation in sFLT-1: PlGF than do women without comorbidities. This has clinical and research implications. Copyright ? 2022 International Society for the Study of Hypertension in Pregnancy</t>
  </si>
  <si>
    <t>U.Sison Perni, C.Sharma, V.Helseth, G.Hawfield, A.Suthanthiran, M.August, P.</t>
  </si>
  <si>
    <t>Angiogenic factors in superimposed preeclampsia: A longitudinal study of women with chronic hypertension during pregnancy. []</t>
  </si>
  <si>
    <t>Hypertension.</t>
  </si>
  <si>
    <t>06(</t>
    <phoneticPr fontId="2" type="noConversion"/>
  </si>
  <si>
    <t>Imbalances in circulating angiogenic factors contribute to the pathogenesis of preeclampsia. To characterize levels of angiogenic factors in pregnant women with chronic hypertension, we prospectively followed 109 women and measured soluble fms-like tyrosine kinase 1 (sFlt1), soluble endoglin, and placental growth factor at 12, 20, 28, and 36 weeks' gestation and postpartum. Superimposed preeclampsia developed in 37 (34%) and was early onset (&lt;34 weeks) in 9 and later onset (&gt;=34 weeks) in 28. Circulating levels of sFlt1 and the ratio of sFlt1 to placental growth factor were higher before clinical diagnosis at 20 weeks' gestation in women who subsequently developed early onset preeclampsia between 28 and 34 weeks compared with levels in women who never developed preeclampsia (P=0.001) or who developed late-onset preeclampsia (P=0.001). Circulating levels of sFlt1, soluble endoglin, and the ratio of sFlt1:placental growth factor were also significantly higher, and placental growth factor levels were significantly lower at the time of clinical diagnosis of superimposed preeclampsia in women with either early or late-onset superimposed preeclampsia compared with levels at similar gestational ages in those with uncomplicated chronic hypertension. We conclude that alterations in angiogenic factors are detectable before and at the time of clinical diagnosis of early onset superimposed preeclampsia, whereas alterations were observed only at the time of diagnosis in women with late-onset superimposed preeclampsia. Longitudinal measurements of angiogenic factors may help anticipate early onset superimposed preeclampsia and facilitate diagnosis of superimposed preeclampsia in women with chronic hypertension.</t>
    <phoneticPr fontId="2" type="noConversion"/>
  </si>
  <si>
    <t>L. D.Kovalenko Belotserkovtseva, L. V.Pankratov, V. V.Zinin, V. N.</t>
  </si>
  <si>
    <t>Pathogenetic Approach to Early Preeclampsia and the Feasibility of Pregnancy Prolongation</t>
  </si>
  <si>
    <t>Obshchaya Reanimatologiya</t>
  </si>
  <si>
    <t>18(2)(37-44</t>
  </si>
  <si>
    <t>Summary Aim. To evaluate the efficacy of cascade plasma filtration (CPF) for the correction of lipid profile and biochemical markers (sFlt-1, PIGF, sFlt-1/PIGF) in pregnant women with early preeclampsia. Materials and Methods. A prospective controlled study of 23 CPF procedures was conducted in 11 pregnant women with early preeclampsia at gestational ages 22 to 31 weeks. The evolution of clinical manifestations of preeclampsia (BP, urine output, and proteinuria), laboratory biochemical parameters (protein/creatinine ratio, lipid profile), blood coagulation tests, and thromboelastometry (ROTEM) were assessed. In addition, the effect of CPF on the level of preeclampsia markers (sFlt-1, PIGF, sFlt-1/PIGF ratio) as predictors of endothelial aggression was analyzed. The efficacy of extracorporeal therapy was evaluated based on the duration of pregnancy prolongation. Results. The use of CPF as an adjunct for the treatment of early preeclampsia had a positive effect on the lipid profile by reducing cholesterol and LDL, which helped to decrease atherogenic aggression on the vascular endothelium. In addition, the extracorporeal therapy promoted reduction of the anti-angiogenic effect of sFlt-1, which was confirmed by a significant decrease in the sFlt-1/PIGF ratio from 515 [347; 750] to 378 [285; 557] (P=0.013). The period of prolongation of pregnancy was longer in the main group (with CPF) and was 19 [5; 26] days, whereas in the comparison group (without CPF) it was 3 [1; 4] days (P&lt;0.001). All newborns were discharged from the hospital in a stable condition. The paper is supplemented with a clinical observation of the effective use of CPF in early preeclampsia. Conclusion. The use of cascade plasma filtration in the treatment of early preeclampsia to prolong pregnancy could be a promising approach. Copyright ? 2022, V.A. Negovsky Research Institute of General Reanimatology. All rights reserved.</t>
  </si>
  <si>
    <t>A.Duque-alcorta Abascal-saiz, M.Fioravantti, V.Antolin, E.Fuente-luelmo, E.Haro, M.Ramos-alvarez, M. P.Perdomo, G.Bartha, J. L.</t>
  </si>
  <si>
    <t>The Relationship between Angiogenic Factors and Energy Metabolism in Preeclampsia</t>
  </si>
  <si>
    <t>Nutrients</t>
  </si>
  <si>
    <t>14(10) (no pagination)(2172)</t>
  </si>
  <si>
    <t>Antiangiogenic factors are currently used for the prediction of preeclampsia. The present study aimed to evaluate the relationship between antiangiogenic factors and lipid and carbohydrate metabolism in maternal plasma and placenta. We analyzed 56 pregnant women, 30 healthy and 26 with preeclampsia (including early and late onset). We compared antiangiogenic factors soluble Fms-like Tyrosine Kinase-1 (sfLt-1), placental growth factor (PlGF), and soluble endoglin (sEng)), lipid and carbohydrate metabolism in maternal plasma, and lipid metabolism in the placenta from assays of fatty acid oxidation, fatty acid esterification, and triglyceride levels in all groups. Antiangiogenic factors sFlt-1, sFlt-1/PlGF ratio, and sEng showed a positive correlation with triglyceride, free fatty acid, and C-peptide maternal serum levels. However, there was no relationship between angiogenic factors and placental lipid metabolism parameters. Free fatty acids were predictive of elevated sFlt-1 and sEng, while C-peptide was predictive of an elevated sFlt1/PlGF ratio. The findings in this study generate a model to predict elevated antiangiogenic factor values and the relationship between them with different products of lipid and carbohydrate metabolism in maternal serum and placenta in preeclampsia. Copyright ? 2022 by the authors. Licensee MDPI, Basel, Switzerland.</t>
  </si>
  <si>
    <t>V.Ma Higgins, L.Ragosnig, B. L.Melamed, N.Hladunewich, M.James, T.Leite, J.Rozmanc, M.Barrett, J.Zaltz, A.Yip, P. M.Fu, L.</t>
  </si>
  <si>
    <t>Analytical Performance and Quality Indicators of Fully Automated Immunoassays for sFlt-1 and PlGF</t>
  </si>
  <si>
    <t>The journal of applied laboratory medicine</t>
  </si>
  <si>
    <t>7(2)(555-567</t>
  </si>
  <si>
    <t>BACKGROUND: The ratio of the antiangiogenic factor, soluble fms-like tyrosine kinase 1 (sFlt-1), to the proangiogenic factor, placental growth factor (PlGF), is associated with increased risk of preeclampsia. Here, we describe an analytical evaluation of the Elecsys sFlt-1 and PlGF assays at the first North American site in which they were clinically implemented. METHOD(S): The analytical evaluation included short- and long-term imprecision, method comparison, accuracy, linearity, sample stability, limit of quantification verification, and measurement uncertainty. Quality indicators were also evaluated, including turnaround time and repeat test frequency. RESULT(S): Short-term (13-day) and long-term (12-month) imprecision for sFlt-1 and PlGF were &lt;4% CV. Method comparison (n=40) between Roche cobas e602 and e411 exhibited r&gt;0.99 and bias &lt;10%. sFlt-1/PlGF ratio rule-out cutoffs (&lt;=33 and &lt;=38) and rule-in cutoffs (&gt;38, &gt;85, and &gt;110) exhibited negative percent agreement and positive percent agreement of 100%, respectively (n=40). During the first 12months, 257 orders were placed, repeat test frequency was 17.5%, mean time between repeat orders was 23days, and 72.0% of results were reported within 2h from sample receipt when quality control was run continuously. CONCLUSION(S): We describe analytical performance parameters and quality indicators of the Elecsys sFlt-1 and PlGF assays, which was the first North American clinical laboratory site to implement these assays in support of the institution's high-risk obstetrical unit. Copyright ? American Association for Clinical Chemistry 2022. All rights reserved. For permissions, please email: journals.permissions@oup.com.</t>
  </si>
  <si>
    <t>A.Rieger Dathan-Stumpf, A.Verlohren, S.Wolf, C.Stepan, H.</t>
  </si>
  <si>
    <t>sFlt-1/PlGF ratio for prediction of preeclampsia in clinical routine: A pragmatic real-world analysis of healthcare resource utilisation</t>
  </si>
  <si>
    <t>17(2 February) (no pagination)(e0263443)</t>
  </si>
  <si>
    <t>Background We investigated the impact of the soluble fms-like tyrosine kinase 1 (sFlt-1)/placental growth factor (PlGF) ratio to predict short-term risk of preeclampsia on clinical utility and healthcare resource utilisation using real-world data (RWD), and compared findings with health economic modelling from previous studies. Methods and findings This retrospective analysis compared data from the German population of a multicentre clinical study (PROGNOSIS, n = 203; sFlt-1/PlGF ratio blinded and unavailable for decision-making) with RWD from University Hospital Leipzig, Germany (n = 281; sFlt-1/PlGF ratio used to guide clinical decision-making). A subgroup of the RWD cohort with the same inclusion criteria as the PROGNOSIS trial (RWD prediction only, n = 99) was also included. sFlt-1/PlGF ratio was measured using fully automated Elecsys sFlt-1 and PlGF immunoassays (cobas e analyser; Roche Diagnostics). A similar proportion of women in the RWD and PROGNOSIS cohorts experienced preeclampsia (14.95% vs. 13.79%; p = 0.7938); a smaller proportion of women in the RWD prediction only cohort experienced preeclampsia versus PROGNOSIS (6.06%; p = 0.0526). In women with preeclampsia, median gestational age at delivery (weeks) was comparable in the RWD and PROGNOSIS cohorts (34.0 vs. 34.3, p = 0.5895), but significantly reduced in the RWD prediction only cohort versus PROGNOSIS (27.1, p = 0.0038). sFlt-1/PlGF ratio at baseline visit was not statistically significantly different for the RWD and PROGNOSIS cohorts, irrespective of preeclampsia outcome. Hospitalisations for confirmed preeclampsia were significantly shorter in the RWD cohort versus PROGNOSIS (median 1 vs. 4 days, p = 0.0093); there was no significant difference between RWD prediction only and PROGNOSIS (3 days, p = 0.9638). All-cause hospitalisations were significantly shorter in the RWD (median 1 day; p&lt;0.0001) and RWD prediction only (1 day; p&lt;0.0001) cohorts versus PROGNOSIS (3 days). Conclusions This study supports the findings of previous studies, showing that routine clinical use of the sFlt-1/PlGF ratio may result in shorter duration of hospitalisations, with potential economic benefits. Copyright: ? 2022 Dathan-Stumpf et al. This is an open access article distributed under the terms of the Creative Commons Attribution License, which permits unrestricted use, distribution, and reproduction in any medium, provided the original author and source are credited.</t>
  </si>
  <si>
    <t>연구끼리 비교함</t>
    <phoneticPr fontId="2" type="noConversion"/>
  </si>
  <si>
    <t>M.Wright Dobert, A.Varouxaki, A. N.Mu, A. C.Syngelaki, A.Rehal, A.Delgado, J. L.Akolekar, R.Muscettola, G.Janga, D.Singh, M.Martin-Alonso, R.Dutemeyer, V.De Alvarado, M.Atanasova, V.Wright, D.Nicolaides, K. H.</t>
  </si>
  <si>
    <t>STATIN trial: predictive performance of competing-risks model in screening for pre-eclampsia at 35-37weeks' gestation</t>
  </si>
  <si>
    <t>59(1)(69-75</t>
  </si>
  <si>
    <t>OBJECTIVE: To examine the predictive performance of a previously reported competing-risks model of screening for pre-eclampsia (PE) at 35-37weeks' gestation by combinations of maternal risk factors, mean arterial pressure (MAP), uterine artery pulsatility index (UtA-PI), serum placental growth factor (PlGF) and serum soluble fms-like tyrosine kinase-1 (sFlt-1) in a validation dataset derived from the screened population of the STATIN study. METHOD(S): This was a prospective third-trimester multicenter study of screening for PE in singleton pregnancies by means of a previously reported algorithm that combines maternal risk factors and biomarkers. Women in the high-risk group were invited to participate in a trial of pravastatin vs placebo, but the trial showed no evidence of an effect of pravastatin in the prevention of PE. Patient-specific risks of delivery with PE were calculated using the competing-risks model, and the performance of screening for PE by maternal risk factors alone and by various combinations of risk factors with MAP, UtA-PI, PlGF and sFlt-1 was assessed. The predictive performance of the model was examined by, first, the ability of the model to discriminate between the PE and no-PE groups using the area under the receiver-operating-characteristics curve (AUC) and the detection rate at a fixed false-positive rate of 10%, and, second, calibration by measurements of calibration slope and calibration-in-the-large. RESULT(S): The study population of 29677 pregnancies contained 653 that developed PE. In screening for PE by a combination of maternal risk factors, MAP, PlGF and sFlt-1 (triple test), the detection rate at a 10% false-positive rate was 79% (95%CI, 76-82%) and the results were consistent with the data used for developing the algorithm. Addition of UtA-PI did not improve the prediction provided by the triple test. The AUC for the triple test was 0.923 (95%CI, 0.913-0.932), demonstrating very high discrimination between affected and unaffected pregnancies. Similarly, the calibration slope was 0.875 (95%CI, 0.831-0.919), demonstrating good agreement between the predicted risk and observed incidence of PE. CONCLUSION(S): The competing-risks model provides an effective and reproducible method for third-trimester prediction of term PE. ? 2021 International Society of Ultrasound in Obstetrics and Gynecology.</t>
  </si>
  <si>
    <t>M.Litwinska Litwinska, E.Astudillo, A.Syngelaki, A.Wright, A.Nicolaides, K. H.</t>
  </si>
  <si>
    <t>Stratification of pregnancy care based on risk of pre-eclampsia derived from biophysical and biochemical markers at 19-24weeks' gestation</t>
  </si>
  <si>
    <t>58(3)(360-368</t>
  </si>
  <si>
    <t>OBJECTIVE: We have proposed previously that all pregnant women should have assessment of risk for pre-eclampsia (PE) at 20 and 36weeks' gestation and that the 20-week assessment should be used to define subgroups requiring additional monitoring and reassessment at 28 and 32weeks. The objective of this study was to examine the potential improvement in screening at 19-24weeks' gestation for PE with delivery at &lt;28, &lt;32, &lt;36 and &gt;=36weeks' gestation by the addition of serum placental growth factor (PlGF) and soluble fms-like tyrosine kinase-1 (sFlt-1) to the combination of maternal demographic characteristics and medical history, uterine artery pulsatility index (UtA-PI) and mean arterial pressure (MAP). METHOD(S): This was a prospective, non-intervention study in women attending for an ultrasound scan at 19-24weeks as part of routine pregnancy care. Patient-specific risks of delivery with PE at &lt;36weeks' gestation were calculated using the competing-risks model to combine the prior distribution of gestational age at delivery with PE, obtained from maternal characteristics and medical history, with multiples of the median values of UtA-PI, MAP, PlGF and sFlt-1. Different risk cut-offs were used to vary the proportion of the population stratified into each of four risk categories (very high risk, high risk, intermediate risk and low risk) with the intention of detecting about 80%, 85%, 90% and 95% of cases of delivery with PE at &lt;28, &lt;32 and &lt;36weeks' gestation. The performance of screening was assessed by plotting the detection rate against the screen-positive rate and calculating the areas under these curves, and by the proportion stratified into a given group for fixed detection rates. Model-based estimates of screening performance for these various combinations of markers were also produced. RESULT(S): In the study population of 37886 singleton pregnancies, there were 1130 (3.0%) that subsequently developed PE, including 160 (0.4%) that delivered at &lt;36weeks' gestation. In both the modeled and empirical results, there was incremental improvement in the performance of screening with the addition of PlGF and sFlt-1 to the combination of maternal factors, UtA-PI and MAP. If the objective of screening was to identify about 90% of cases of PE with delivery at &lt;28, &lt;32 and &lt;36weeks and the method of screening was a combination of maternal factors, UtA-PI and MAP, the respective screen-positive rates would be 3.1%, 8.5% and 19.1%. The respective values for screening by maternal factors, UtA-PI, MAP and PlGF were 0.2%, 0.7% and 10.6%, and for screening by maternal factors, UtA-PI, MAP, PlGF and sFlt-1 they were 0.1%, 0.4% and 9.5%. The empirical results were consistent with the modeled results. There was good agreement between the predicted risk and the observed incidence of PE at&lt;36weeks' gestation for all three strategies of screening. Prediction of PE at &gt;=36weeks was poor for all three screening methods, with the detection rate, at a 10% screen-positive rate, ranging from 33.2% to 38.4%. CONCLUSION(S): The performance of screening at 19-24weeks' gestation for PE with delivery at &lt;28, &lt;32 and &lt;36weeks' gestation achieved by a combination of maternal demographic characteristics and medical history, UtA-PI and MAP is improved by the addition of serum PlGF and sFlt-1. The performance of screening for PE at &gt;=36weeks' gestation is poor irrespective of the method of screening at 19-24weeks. ? 2021 International Society of Ultrasound in Obstetrics and Gynecology.</t>
  </si>
  <si>
    <t>L.Eidmann Antonia Droge, J.Aigner, A.Frank, L.Perschel, F. H.Henrich, W.Verlohren, S.</t>
  </si>
  <si>
    <t>Relevance of maternal sodium level for preeclampsia-associated adverse pregnancy outcomes</t>
  </si>
  <si>
    <t>25(110-115</t>
  </si>
  <si>
    <t>Objective: To evaluate maternal sodium levels in women with preeclampsia (PE) or at high risk for preeclampsia and their relevance for severe PE-associated adverse pregnancy outcome and remaining pregnancy duration. Study design: In a retrospective cohort of 198 patients presenting with signs and symptoms of preeclampsia (PE), we investigated maternal sodium level and the sFlt-1/PlGF-ratio within 14 days prior to delivery. Main Outcome Measure(s): In total, 88 patients (44.4%) developed a maternal and/or fetal and neonatal preeclampsia-associated adverse outcome (AO). The median sodium level was lower in the cohort with vs. without AO (136 vs. 137 mmol/l) and correlated negatively with the sFlt-1/PlGF-ratio (r = -0.19, 95% CI: -0.31 to -0.05) in both groups. Logistic regression revealed a significant association of the maternal sodium level with the development of an AO (+1 mmol/l reduced the odds by 21%, [Odds ratio (OR) of 0.79 (95% CI 0.67-0.93), p &lt; 0.01], whereas the sFlt-1/PlGF showed a contrary effect (+10 units OR of 1.05 (95% CI: 1.02-1.08, p &lt; 0.01)). Linear mixed effects models showed consistent results, with sodium level positively associated with the remaining pregnancy duration. Conclusion(s): Our results confirm the relevance of decreased maternal sodium level as a severity marker for PE-associated adverse outcomes. Copyright ? 2021 International Society for the Study of Hypertension in Pregnancy</t>
  </si>
  <si>
    <t>?</t>
    <phoneticPr fontId="2" type="noConversion"/>
  </si>
  <si>
    <t>sFlt-1/PlGF-ratio/sodium level</t>
    <phoneticPr fontId="2" type="noConversion"/>
  </si>
  <si>
    <t>K. M.Smith Johnson, L.Modest, A. M.Salahuddin, S.Ananth Karumanchi, S.Rana, S.Young, B. C.</t>
  </si>
  <si>
    <t>Angiogenic factors and prediction for ischemic placental disease in future pregnancies</t>
  </si>
  <si>
    <t>25(12-17</t>
  </si>
  <si>
    <t>Objectives: Ischemic placental disease (IPD), including preeclampsia, abruption, and fetal growth restriction, often recurs in subsequent pregnancies. Angiogenic factors of placental origin have been implicated in the pathogenesis of preeclampsia, but have not been studied as predictors of IPD in subsequent pregnancies. We hypothesized that elevated angiogenic factors in an index pregnancy would be associated with recurrence of IPD. Study design: We conducted a retrospective cohort study of patients undergoing evaluation for preeclampsia who had angiogenic factors measured in an index pregnancy and experienced a subsequent pregnancy at the same institution. Patients with IPD in the index pregnancy were included. A high ratio of soluble fms-like tyrosine kinase 1 (sFlt1) and placental growth factor (PlGF) was defined as greater than or equal to 85. Main Outcome Measure(s): The primary outcome was IPD in a subsequent pregnancy. Result(s): We included 109 patients in the analysis. The sFlt1/PlGF ratio was elevated in 30% of participants. Those with an elevated ratio were more likely to be nulliparous in the index pregnancy, and less likely to have chronic hypertension. The recurrence of IPD in the study was 27%, with a non-significant difference in risk based on a high sFlt-1/P1GF ratio RR 0.58 (95% CI 0.21 - 1.6) compared to a low ratio. Conclusion(s): A high sFlt1/P1GF ratio in an index pregnancy is not associated with a higher risk of IPD in a subsequent pregnancy. These data suggest placental angiogenic biomarkers are specific to the pregnancy and not a reflection of maternal predisposition to IPD. Copyright ? 2021</t>
  </si>
  <si>
    <t>F.Raio Trottmann, L.Amylidi-Mohr, S.Mosimann, B.Jarquin Campos, A.Messerli, F. H.Risch, L.Baumann, M. U.</t>
  </si>
  <si>
    <t>Soluble fms-like tyrosine kinase 1 (sFlt-1): A novel biochemical marker for acute fatty liver of pregnancy</t>
  </si>
  <si>
    <t>100(10)(1876-1884</t>
  </si>
  <si>
    <t>Introduction: Acute fatty liver of pregnancy (AFLP) substantially contributes to maternal and neonatal morbidity and mortality. Other liver-associated pregnancy complications such as preeclampsia-associated HELLP (hemolysis, elevated liver enzyme, low platelet) syndrome may be difficult to differentiate from AFLP as these diseases overlap with regard to multiple clinical and laboratory features. The aim of this study was to investigate angiogenic profiles by measuring soluble fms-like tyrosine kinase-1 (sFlt-1) and placental growth factor (PlGF) in pregnancies compromised by AFLP and to compare them with those complicated by HELLP syndrome. Material(s) and Method(s): Pregnant women affected by AFLP or HELLP syndrome were enrolled. The study population of women with HELLP syndrome was part of a larger data collection obtained in our clinic that has been used for previous work. Patients' angiogenic profiles were assessed by measuring sFlt-1 and PlGF serum levels. To assess the diagnostic potential of these angiogenic markers in AFLP, as well as discriminating it from HELLP syndrome, non-parametric tests were used and receiver operating curves were calculated. Result(s): Six women with AFLP and 48 women with HELLP syndrome were included in the study. Patients with AFLP showed significantly higher sFlt-1 levels (median: 57 570 pg/mL; range 31 609-147 170 pg/mL) than patients with HELLP syndrome (9713 pg/mL; 1348-30 781 pg/mL; p &lt; 0.001). PlGF serum levels were higher in patients with AFLP compared with those with HELLP syndrome (197 pg/mL; 127-487 pg/mL vs. 40 pg/mL; 9-644 pg/mL, respectively; p &lt; 0.01). sFlt-1/PlGF ratios were not significantly different between AFLP and HELLP syndrome patients (192; 157-1159 vs. 232; 3-948, respectively; NS). In our study population, an sFlt-1 cut-off value of 31 100 pg/mL allowed differentiation between these two diseases with a sensitivity and specificity of 100%. A linear correlation was found between the cumulative numbers of Swansea criteria and sFlt-1 serum levels (r = 0.97; p &lt; 0.01). Conclusion(s): AFLP is associated with very high sFlt-1 serum levels in particular in women fulfilling eight or more Swansea criteria. Besides the suggested Swansea criteria to diagnose AFLP, an sFlt-1 value above 31 100 pg/mL may be an additional biochemical feature improving discrimination between AFLP and HELLP syndrome. However, because of the small number of pregnancies affected by AFLP included in this work further studies are needed to corroborate our findings. Copyright ? 2021 Nordic Federation of Societies of Obstetrics and Gynecology</t>
  </si>
  <si>
    <t>S.Mitlid-Mork Bowe, B.Georgieva, A.Gran, J. M.Redman, C. W. G.Staff, A. C.Sugulle, M.</t>
  </si>
  <si>
    <t>The association between placenta-associated circulating biomarkers and composite adverse delivery outcome of a likely placental cause in healthy post-date pregnancies</t>
  </si>
  <si>
    <t>100(10)(1893-1901</t>
  </si>
  <si>
    <t>Introduction: Post-date pregnancies have an increased risk of adverse delivery outcome. Our aim was to explore the association between placenta-associated circulating biomarkers and composite adverse delivery outcome of a likely placental cause in clinically healthy post-date pregnancies. Material(s) and Method(s): Women with healthy singleton post-date pregnancies between 40&lt;sup&gt;+2&lt;/sup&gt; and 42&lt;sup&gt;+2&lt;/sup&gt; weeks of gestation were recruited to this prospective, observational study conducted at Oslo University Hospital, Norway (NCT03100084). Placental growth factor (PlGF) and soluble fms-like tyrosine kinase-1 (sFlt-1) were measured in the maternal serum samples closest to delivery. The composite adverse delivery outcome included fetal acidemia, low Apgar score (&lt;4 at 1 min or &lt;7 at 5 min), asphyxia, fetal death, assisted ventilation for more than 6 h, meconium aspiration, hypoxic-ischemic encephalopathy, therapeutic hypothermia, operative delivery due to fetal distress, or pathological placental histology findings. Two study-independent senior consultant obstetricians blinded to biomarker results concluded, based on clinical expert opinion, whether the adverse delivery outcomes were most likely associated with placental dysfunction ("likely placental cause") or not. Means were compared using one-way analysis of variance and Bonferroni corrected pairwise comparisons between groups. Receiver operating characteristic (ROC) curves assessed the predictive ability of PlGF, sFlt-1/PlGF ratio, and PlGF &lt;10th centile after adjustment for gestational age at blood sampling. Result(s): Of 501 pregnancies reviewed for predefined adverse delivery outcomes and for a likely placental cause, 468 were healthy pregnancies and subsequently assigned to either the "uncomplicated" (no adverse outcome, n = 359), "intermediate" (non-placental cause/undetermined, n = 90), or "complicated" (likely placental cause, n = 19) group. There was a significant difference in mean PlGF and sFlt-1/PlGF ratio between the "complicated", "intermediate", and "uncomplicated" groups (108, 185, and 179 pg/mL, p = 0.001; and 48.3, 23.4, and 24.6, p = 0.002, respectively). There was a higher proportion of PlGF concentration &lt;10th centile in the "complicated" group compared with the "intermediate" and "uncomplicated" groups (42.1% vs. 11.1% and 9.5%, p = 0.001). The largest area under the ROC curve for predicting "complicated" outcome was achieved by PlGF concentration and gestational age at blood sampling (0.76; 95% CI 0.65-0.86). Conclusion(s): In clinically healthy post-date pregnancies, an antiangiogenic pre-delivery profile (lower PlGF level and higher sFlt-1/PlGF ratio) was associated with composite adverse delivery outcome of a likely placental cause. Copyright ? 2021 The Authors. Acta Obstetricia et Gynecologica Scandinavica published by John Wiley &amp; Sons Ltd on behalf of Nordic Federation of Societies of Obstetrics and Gynecology (NFOG)</t>
  </si>
  <si>
    <t>40주이상</t>
    <phoneticPr fontId="2" type="noConversion"/>
  </si>
  <si>
    <t>A.Fernandez-Blanco Peguero, L.Mazarico, E.Benitez, L.Gonzalez, A.Youssef, L.Crispi, F.Hernandez, S.Figueras, F.</t>
  </si>
  <si>
    <t>Added prognostic value of longitudinal changes of angiogenic factors in early-onset severe pre-eclampsia: a prospective cohort study</t>
  </si>
  <si>
    <t>BJOG: An International Journal of Obstetrics and Gynaecology</t>
  </si>
  <si>
    <t>128(2)(158-165</t>
  </si>
  <si>
    <t>Objective: To assess in women with early-onset severe pre-eclampsia whether longitudinal changes in angiogenic factors improve the prediction of adverse outcome. Design(s): Prospective cohort study. Setting(s): Maternity units in two Spanish hospitals. Population: Women with diagnosis of early-onset severe pre-eclampsia. Method(s): Levels of placental growth factor (PlGF), soluble fms-like tyrosine kinase (sFlt-) and sFlt-1/PlGF ratio were measured at admission and before delivery, and average daily change calculated. The association of longitudinal changes of angiogenic factors with the time interval to delivery and with complications was evaluated by logistic and Cox regression. Main Outcome Measure(s): Interval to delivery and composite of adverse outcomes. Result(s): We included 63 women, of which 26 (41.3%) had a complication. Longitudinal changes of sFlt-1 were more pronounced in complicated pregnancies (median: 1047 versus 342 pg/ml/day; P = 0.04). On the multivariate analysis, the clinical risk score and sFlt-1 at admission explained 6.2% of the uncertainty for complication; the addition of sFlt-1 longitudinal changes improved this to 25.3% (P = 0.002). The median time from admission to delivery was 4 days (95% CI 1.6-6.04) in those in the highest quartile of sFlt-1 longitudinal changes versus 16 days (95% CI 12.4-19.6) in the remaining women (Log-rank test P &lt; 0.001). Conclusion(s): Longitudinal changes in sFlt-1 maternal levels from admission for confirmed early-onset severe pre-eclampsia add to baseline characteristics in the prediction of adverse outcome and interval to delivery. Tweetable abstract: In early-onset severe pre-eclampsia, longitudinal changes in sFlt-1 levels improve the prediction of complications and interval to delivery. Copyright ? 2020 Royal College of Obstetricians and Gynaecologists</t>
  </si>
  <si>
    <t>sFlt-1/PlGF ratio 측정은 했으나 결과제시 및 적용은 없음</t>
    <phoneticPr fontId="2" type="noConversion"/>
  </si>
  <si>
    <t>A.Beckert Karge, L.Moog, P.Haller, B.Ortiz, J. U.Lobmaier, S. M.Abel, K.Flechsenhar, S.Kuschel, B.Graupner, O.</t>
  </si>
  <si>
    <t>Role of sFlt-1/PIGF ratio and uterine Doppler in pregnancies with chronic kidney disease suspected with Pre-eclampsia or HELLP syndrome</t>
  </si>
  <si>
    <t>22(160-166</t>
  </si>
  <si>
    <t>Purpose: Pregnancies of women with chronic kidney disease (CKD) are at higher risk of experiencing adverse perinatal (APO) and maternal outcome (AMO). Mean uterine artery pulsatility index (mUtA-PI) as well as the ratio of soluble fms-like tyrosine kinase-1 (sFlt-1) and placental growth factor (PlGF) are helpful tools in diagnosing pre-eclampsia (PE) in women with CKD. The aim of the study was to evaluate the role of sFlt-1/PIGF ratio and mUtA-PI as predictors for APO, AMO, preterm delivery and decline of kidney function in CKD pregnancies. Method(s): A total of 28 CKD pregnancies with suspected PE/HELLP syndrome were retrospectively included, in whom both sFlt-1/PIGF and mUtA-PI were determined during the third trimester. APO was defined as fetal growth restriction, respiratory distress syndrome, intubation, admission to NICU, 5 min Apgar &lt;7 and intracerebral hemorrhage. AMO was defined as the development of PE, HELLP syndrome or resistant hypertension. Decline of kidney function was defined as a 25% increase of creatinine level after delivery. Result(s): Of all included women, eight (28.6%) developed a PE/HELLP syndrome. AMO (28.6%) and APO (32.1%) were frequently observed. ROC analyses revealed a predictive value for AMO and sFlt-1/PIGF or mUtA-PI. Neither sFlt-1/PIGF nor mUtA-PI could predict APO or decline of postnatal kidney function. mUtA-PI was a predictor for preterm delivery. Conclusion(s): Uterine Doppler and sFlt-1/PIGF are predictors of AMO in CKD pregnancies. Therefore, both markers might be helpful for an improved risk assessment. However, neither sFlt-1/PIGF nor mUtA-PI were able to predict a decline of postnatal kidney function or APO. Copyright ? 2020 International Society for the Study of Hypertension in Pregnancy</t>
  </si>
  <si>
    <t>The Prognostic Value of Angiogenic Markers in Twin Pregnancies to Predict Delivery Due to Maternal Complications of Preeclampsia</t>
  </si>
  <si>
    <t>76(1)(176-183</t>
  </si>
  <si>
    <t>L.McCarthy Giblin, F. P.Gill, C.Seed, P. T.Bramham, K.Brockbank, A.Chappell, L. C.Shennan, A. H.</t>
  </si>
  <si>
    <t>Rule-in thresholds for DELFIA Xpress PlGF 1-2-3 test for suspected pre-eclampsia</t>
  </si>
  <si>
    <t>21(35-37</t>
  </si>
  <si>
    <t>We aimed to establish a rule-in threshold for the DELFIA Xpress placental growth factor (PlGF) 1-2-3 test. Plasma EDTA samples from 305 women presenting with suspected pre-eclampsia before 35 weeks' gestation were analysed using three different PlGF-based tests: PlGF 1-2-3 test (Perkin Elmer); Triage PlGF test (Quidel); Elecsys immunoassay sFlt-1/PlGF ratio (Roche). The rule-in threshold for PlGF 1-2-3 test created with equivalent specificity of the Quidel and Roche tests was 50 pg/ml. This can be used as a rule-in test for diagnosis of preterm pre-eclampsia requiring delivery within 14 days (specificity 95.0% (95% CI 91.7-97.2%), positive predictive value 50 (95% CI 30.6-69.4%), positive likelihood ratio 10.7 (5.8-20). Copyright ? 2020</t>
  </si>
  <si>
    <t>기기별비교</t>
    <phoneticPr fontId="2" type="noConversion"/>
  </si>
  <si>
    <t>J. A.Rosales-Zamudio Hernandez-Pacheco, C. I.Borboa-Olivares, H.Espejel-Nunez, A.Parra-Hernandez, S.Estrada-Gutierrez, G.Camargo-Marin, L.Medina-Bastidas, D.Guzman-Huerta, M.</t>
  </si>
  <si>
    <t>The sFlt-1/PlGF ratio as a triage tool to identify superimposed preeclampsia in women with chronic hypertension in emergency rooms</t>
  </si>
  <si>
    <t>21(38-42</t>
  </si>
  <si>
    <t>Objectives: Assess the usefulness of the sFlt-1/PlGF ratio for the differential diagnosis of uncontrolled chronic hypertension vs. superimposed preeclampsia. Study design: We performed a cross-sectional study from 2015 to 2017 and 42 women with initial diagnosis of superimposed preeclampsia were enrolled in the emergency room. After a 12 week follow up patients were grouped as superimposed preeclampsia (Group A) and uncontrolled chronic hypertension (Group B) according to the American College of Obstetricians and Gynecologist criteria. A group of 33 healthy women paired by gestational age were included as controls (Group C). Maternal serum levels of sFlt-1 and PlGF were measured at enrollment, and the ratios of the groups were compared. Main Outcome Measure(s): Superimposed preeclampsia vs. uncontrolled chronic hypertension. Result(s): After follow-up, group distribution was 30 women in Group A, 12 women in Group B, and 25 women in Group C. The sFlt-1/PlGF ratio was higher in women with superimposed preeclampsia than in women with uncontrolled chronic hypertension (215.5 vs. 9.65, p &lt; 0.001). The control group displayed lower ratio values (3.66, p &lt; 0.001). The sFlt-1 concentration was higher in Group A than in Group B (7564 vs. 1281 pg/mL, p &lt; 0.001) and the PlGF level was lower in Group A (34.39 vs. 169 pg/mL, p &lt; 0.001). Conclusion(s): The sFlt-1/PlGF ratio exhibits good performance for the differential diagnosis of superimposed preeclampsia vs. uncontrolled chronic hypertension. Copyright ? 2020 The Authors</t>
  </si>
  <si>
    <t>A. Pluddemann</t>
  </si>
  <si>
    <t>Placental growth factor testing to assess women with suspected pre-eclampsia</t>
  </si>
  <si>
    <t>BMJ Evidence-Based Medicine</t>
  </si>
  <si>
    <t>25(2)(73-74</t>
  </si>
  <si>
    <t>healthy controls: 24 + 0 to 33 + 6 gestational weeks</t>
    <phoneticPr fontId="2" type="noConversion"/>
  </si>
  <si>
    <t>20~24w</t>
    <phoneticPr fontId="2" type="noConversion"/>
  </si>
  <si>
    <t>A. L.Romero Tarca, R.Benshalom-Tirosh, N.Than, N. G.Gudicha, D. W.Done, B.Pacora, P.Chaiworapongsa, T.Panaitescu, B.Tirosh, D.Gomez-Lopez, N.Draghici, S.Hassan, S. S.Erez, O.</t>
  </si>
  <si>
    <t>The prediction of early preeclampsia: Results from a longitudinal proteomics study</t>
  </si>
  <si>
    <t>14(6) (no pagination)(e0217273)</t>
  </si>
  <si>
    <t>Objectives To identify maternal plasma protein markers for early preeclampsia (delivery &lt;34 weeks of gestation) and to determine whether the prediction performance is affected by disease severity and presence of placental lesions consistent with maternal vascular malperfusion (MVM) among cases. Study design This longitudinal case-control study included 90 patients with a normal pregnancy and 33 patients with early preeclampsia. Two to six maternal plasma samples were collected throughout gestation from each woman. The abundance of 1,125 proteins was measured using high-affinity aptamer-based proteomic assays, and data were modeled using linear mixed-effects models. After data transformation into multiples of the mean values for gestational age, parsimonious linear discriminant analysis risk models were fit for each gestational-age interval (8-16, 16.1-22, 22.1-28, 28.1-32 weeks). Proteomic profiles of early preeclampsia cases were also compared to those of a combined set of controls and late preeclampsia cases (n = 76) reported previously. Prediction performance was estimated via bootstrap. Results We found that 1) multi-protein models at 16.1-22 weeks of gestation predicted early preeclampsia with a sensitivity of 71% at a false-positive rate (FPR) of 10%. High abundance of matrix metalloproteinase-7 and glycoprotein IIbIIIa complex were the most reliable predictors at this gestational age; 2) at 22.1-28 weeks of gestation, lower abundance of placental growth factor (PlGF) and vascular endothelial growth factor A, isoform 121 (VEGF-121), as well as elevated sialic acid binding immunoglobulin-like lectin 6 (siglec-6) and activin-A, were the best predictors of the subsequent development of early preeclampsia (81% sensitivity, FPR = 10%); 3) at 28.1-32 weeks of gestation, the sensitivity of multi-protein models was 85% (FPR = 10%) with the best predictors being activated leukocyte cell adhesion molecule, siglec-6, and VEGF-121; 4) the increase in siglec-6, activin-A, and VEGF-121 at 22.1-28 weeks of gestation differentiated women who subsequently developed early preeclampsia from those who had a normal pregnancy or developed late preeclampsia (sensitivity 77%, FPR = 10%); 5) the sensitivity of risk models was higher for early preeclampsia with placental MVM lesions than for the entire early preeclampsia group (90% versus 71% at 16.1-22 weeks; 87% versus 81% at 22.1-28 weeks; and 90% versus 85% at 28.1-32 weeks, all FPR = 10%); and 6) the sensitivity of prediction models was higher for severe early preeclampsia than for the entire early preeclampsia group (84% versus 71% at 16.1-22 weeks). Conclusion We have presented herein a catalogue of proteome changes in maternal plasma proteome that precede the diagnosis of preeclampsia and can distinguish among early and late phenotypes. The sensitivity of maternal plasma protein models for early preeclampsia is higher in women with underlying vascular placental disease and in those with a severe phenotype. Copyright This is an open access article, free of all copyright, and may be freely reproduced, distributed, transmitted, modified, built upon, or otherwise used by anyone for any lawful purpose. The work is made available under the Creative Commons CC0 public domain dedication.</t>
  </si>
  <si>
    <t>V.Yadav Pant, B. K.Sharma, J.</t>
  </si>
  <si>
    <t>A cross sectional study to assess the sFlt-1:PlGF ratio in pregnant women with and without preeclampsia</t>
  </si>
  <si>
    <t>19(1) (no pagination)(266)</t>
  </si>
  <si>
    <t>Background: Preeclampsia is a multisystem disorder characterized by vascular endothelial malfunction occurring after 20 weeks of gestation. Placental soluble fms-like tyrosine kinase-1 (sFlt-1) is an antiangiogenic factor and placental growth factor (PlGF) is a potent angiogenic factor. The imbalance between these factors during placenta and fetal development has been shown to play a role in endothelial damage in preeclampsia. Preeclampsia is the leading cause of maternal mortality in Nepal. This study was designed to compare the sFlt1:PLGF ratio in pregnant women with and without preeclampsia attending Tribhuvan University Teaching Hospital (TUTH). Method(s): An observational cross-sectional study was performed in the Gynecology and Obstetrics Department of TUTH involving forty-four subjects with preeclampsia and forty-four age- and gestational-week-matched normal pregnant subjects as controls. Blood pressure, urinary protein levels, serum sFlt-1 levels, serum PlGF levels and the sFlt-1:PlGF ratio was compared in both the cases and control. The concentrations of sFlt-1 and PlGF were measured with commercially available ELISA kits. SPSS ver. 20.0 was used to analyze the data. Result(s): There was no significant difference in age or gestational age in either study group. The ratio of the sFlt-1 and PlGF concentrations was significantly higher in women with preeclampsia (31.6 +/- 9.6) than in the controls (3.2 +/- 1.3). Likewise, diastolic blood pressure was significantly associated (p-value 0.000), whereas the severity of proteinuria was not associated (p-value 0.773) with the sFlt-1:PlGF ratio in women with preeclampsia. The significantly higher ratio (35.51 +/- 8.1 versus 25.4 +/- 8.7) was found in women with preeclampsia who developed complications than the group of women with preeclampsia who did not develop complication. Conclusion(s): The sFlt-1:PlGF ratio is significantly higher in Nepalese women with preeclampsia than in normal controls and this finding can be applied for further planned clinical trials. Copyright ? 2019 The Author(s).</t>
  </si>
  <si>
    <t>A.Horvat Muller, V.Vulin, M.Mandic, S.Seric, V.Vidosavljevic, D.</t>
  </si>
  <si>
    <t>The soluble fms-like tyrosin kinase-1 (sFLT-1) to placental growth factor (PIGF) ratio as a possible indicator for the severity of preeclampsia - single institution experience</t>
  </si>
  <si>
    <t>Medicinski Glasnik</t>
  </si>
  <si>
    <t>16(1)(53-59</t>
  </si>
  <si>
    <t>Aim To investigate a potential of the clinical use of the soluble fms-like tyrosine kinase 1 (sFLT-1) to placental growth factor (PlGF) ratio from the perspective of a small hospital centre. Methods Maternal serum samples were analysed at 241/7-28 0/7, and 281/7-320/7 weeks of gestation. The level of sFLT-1 and PIGF was determined by immunoassay platform and used to calculate the sFLT-1/PIGF ratio in 35 pregnant women, and divided into subgroups according to preeclampsia occurrence at the time of delivery: preterm (&lt;=37 weeks) or term (37-42 weeks'), and matched a control group. Results Patients in the preterm delivery group had a significantly higher incidence of intrauterine growth restriction, lower gestational age at the time of delivery, and lower infant birth weight compared to the other two groups. There was a negative correlation between the sFLT-1/PlGF ratio and GA and between the sFLT-1/ PlGF ratio and birth weight at the time of delivery. The value of the sFLT-1/PlGF ratio was significantly higher in the preterm delivery PE group. All the PE group pregnancies ended with caesarean delivery compared to 25% in the control group. However, none of the patients from the PE group had any of the possible complications of preeclampsia nor did they require additional therapy such as blood transfusion or additional non-standard hypertensive therapy. Conclusion The sFLT-1/PlGF ratio could be used as an indicator for the development and estimation of the severity of PE to provide objective evidence for the management of preeclampsia patients, and as a predictive marker of preeclampsia at low cost. Copyright ? 2019, Neftyanoe Khozyaistvo. All rights reserved.</t>
  </si>
  <si>
    <t>S.Dolegowska Kwiatkowski, B.Kwiatkowska, E.Rzepka, R.Marczuk, N.Loj, B.Mikolajek-Bedner, W.Torbe, A.</t>
  </si>
  <si>
    <t>Do the physiological aging of the placenta and the changes in angiogenesis marker sFlt-1 and PlGF concentrations predispose patients to late-onset preeclampsia?</t>
  </si>
  <si>
    <t>32(1)(11-20</t>
  </si>
  <si>
    <t>Objective: Aging of the placenta is associated with natural processes that impair its functions. The processes are related to both oxidative stress exacerbation and the occurrence of higher concentrations of disordered angiogenesis markers. Both these types of processes are known to play roles in the development of preeclampsia. We attempted to show that natural ageing of the placenta can be one of the cofactors contributing to the development of late-onset preeclampsia. Patients, materials and methods: 159 pregnant patients were divided into four groups: Two of preeclampsia patients and two of patients with physiological pregnancies, depending on the gestational age. For each group, disordered angiogenesis markers sFlt-1 and PlGF before and after 34 weeks of gestation and in particular stages of gestation were analyzed. Result(s): Lower PlGF and sFlt-1/PlGF ratio values were found in cases of late-onset preeclampsia. In physiological pregnancies, sFlt-1 values were observed to increase and PlGF values to decrease with gestational age. An association was shown to exist between disordered angiogenesis markers and gestational age both in preeclampsia and physiological pregnancies. Conclusion(s): (1) Analyses of disordered angiogenesis markers in early- and late-onset preeclampsia patients and patients with physiological pregnancies allow for a suggestion that natural "ageing of the placenta" and placental hypoperfusion lesions exacerbating with the advancing gestational age are some of the causes of late-onset preeclampsia. (2) Cases of early-onset preeclampsia are associated with more severe changes of disordered angiogenesis marker concentrations, which may be indicative of a more considerable impairment of placental perfusion in such patients. (3) In the course of the physiological pregnancy, there is a gradual increase in sFlt-1 and decrease in PlGF, which implies an elevated angiogenesis disorder that progresses with the gestational age. Copyright ? 2017, ? 2017 Informa UK Limited, trading as Taylor &amp; Francis Group.</t>
  </si>
  <si>
    <t>I.Quezada Herraiz, M. S.Rodriguez-Calvo, J.Gomez-Montes, E.Villalain, C.Galindo, A.</t>
  </si>
  <si>
    <t>Longitudinal change of sFlt-1/PlGF ratio in singleton pregnancy with early-onset fetal growth restriction</t>
  </si>
  <si>
    <t>52(5)(631-638</t>
  </si>
  <si>
    <t>OBJECTIVE: To describe the evolution of soluble fms-like tyrosine kinase-1 to placental growth factor (sFlt-1/PlGF) ratio in the last 5weeks prior to delivery in singleton pregnancy complicated by early-onset fetal growth restriction (FGR), with or without pre-eclampsia (PE). METHOD(S): This was a prospective observational cohort study of early-onset FGR cases that underwent serial assessment of maternal serum sFlt-1/PlGF ratio from diagnosis to delivery. Measurements were made at weekly intervals and within the last 48h before birth. Absolute values and percentage increase between time intervals were computed, and previously described cut-off values of 38 (suspicion of PE), 85 (aids diagnosis of PE) and 655 (high risk for imminent delivery) were used for analysis of the sFlt-1/PlGF ratio. We compared findings between cases with early-onset FGR only (n=37) and those that additionally developed PE (n=36). RESULT(S): Overall perinatal survival was 63/73 (86.3%). A sFlt-1/PlGF ratio above 38 was observed 4weeks before delivery in most FGR-only and FGR with PE cases (73% and 100%, respectively), but absolute values of sFlt-1/PlGF were significantly higher in FGR cases with PE. Extremely elevated values of the ratio (&gt;= 655) within the last 48h before delivery were found in 65% of cases of FGR with PE, but in only 8% of isolated FGR cases (P&lt;0.001). CONCLUSION(S): Elevated sFlt-1/PlGF was observed in most early-onset FGR pregnancies from 4weeks before delivery, and values were even higher if there was concurrent PE. However, serial measurements of the ratio were of limited value, being useful only to anticipate the need for imminent delivery in cases of FGR with PE when sFlt-1/PlGF values &gt;=655 were reached. Copyright ? 2017 ISUOG. Published by John Wiley &amp; Sons Ltd.</t>
  </si>
  <si>
    <t>H.Hirashima Suzuki, C.Nagayama, S.Takahashi, K.Yamamoto, T.Matsubara, S.Ohkuchi, A.</t>
  </si>
  <si>
    <t>Increased serum levels of sFlt-1/PlGF ratio in preeclamptic women with onset at &lt;32weeks compared with &gt;=32weeks</t>
  </si>
  <si>
    <t>12(96-103</t>
  </si>
  <si>
    <t>Objective: Our first aim was to construct gestational-age-specific reference ranges of serum levels of soluble fms-like tyrosine kinase 1 (sFlt-1), placental growth factor (PlGF), and the sFlt-1/PlGF ratio at 19-38 weeks of gestation. Our second aim was to compare the serum levels of sFlt-1, PlGF, and the sFlt-1/PlGF ratio in 81 women with PE which occurred at &lt;32, 32-33, 34-35, and &gt;=36 weeks. Method(s): Serum levels of sFlt-1 and PlGF were measured by automated immunoassays (Elecsys sFlt-1 and Elecsys PlGF). We constructed the normal reference ranges of log&lt;inf&gt;10&lt;/inf&gt;sFlt-1, log&lt;inf&gt;10&lt;/inf&gt;PlGF, and the log&lt;inf&gt;10&lt;/inf&gt;(sFlt-1/PlGF) between 19 and 38 weeks using 309 samples, which could be represented by a quadratic curve. The cut-off levels were defined as the 5th and 95th percentiles of their gestational-age-specific reference ranges. Result(s): The frequencies of high sFlt-1, low PlGF, and a high sFlt-1/PlGF ratio in women with an onset at &lt;32 weeks were all 100%, whereas there were no groups showing 100% abnormalities of sFlt-1, PlGF or the sFlt-1/PlGF ratio in women with an onset at 32-33, 34-35, and &gt;=36 weeks. The levels of sFlt-1, PlGF, and the sFlt-1/PlGF ratio in women with an onset at &lt;32 weeks were significantly different from those in women with an onset at &gt;=32-33 weeks, although the levels of sFlt-1, PlGF, and the sFlt-1/PlGF ratio in women with an onset at 32-33, 34-35, and &gt;=36 weeks were almost the same. Conclusion(s): The appropriate threshold weeks for defining early-onset PE might be 32&lt;sup&gt;+0&lt;/sup&gt; weeks rather than 34&lt;sup&gt;+0&lt;/sup&gt; or 36&lt;sup&gt;+0&lt;/sup&gt; weeks. Copyright ? 2018 International Society for the Study of Hypertension in Pregnancy</t>
  </si>
  <si>
    <t>S.Tuna Kose, G.Nuriyeva, G.Altunyurt, S.Islekel, G. H.Dogan, O. E.</t>
  </si>
  <si>
    <t>A prospective cohort study on the prediction of the diagnosis-to-delivery time in preeclamptic pregnancies: should the sFlt-1/PlGF ratio be added to routine evaluations?</t>
  </si>
  <si>
    <t>298(5)(911-920</t>
  </si>
  <si>
    <t>Purpose: To analyze the clinical and laboratory factors that potentially affect the diagnosis-to-delivery time in preeclamptic pregnancies. Method(s): In this cross-sectional study, we followed 24 early onset preeclampsia (E-PE) and 26 late-onset preeclampsia (L-PE) cases. Maternal serum samples were obtained at the time of diagnosis and stored at - 80 degreeC until ELISA analysis for soluble fms-like tyrosine kinase-1 (SFlt-1) and placental growth factor (PlGF) levels. Result(s): The median follow-up duration was 68 (1-339) h in the E-PE group and 330 (7-1344) h in the L-PE group. Maternal mean arterial pressure (MAP) at hospitalization was the strongest variable, and the sFlt-1/PlGF ratio added significantly to the Cox regression model. In the E-PE cases, the median sFlt-1/PlGF ratio was significantly higher in the subgroup with a follow-up duration &gt; 48 h than in the subgroup of cases with a follow-up duration &lt;= 48 h (5109 vs. 2080; p = 0.038), and none of the seven cases with an sFlt-1/PlGF ratio &gt;= 75th percentile delivered during the first 48 h. Neither the 24-h proteinuria nor the gestational age at diagnosis added to the predictive power of the MAP at hospitalization. Conclusion(s): Incorporation of the sFlt-1/PlGF ratio to the routine evaluation of preeclamptic pregnancies may help in the prediction of progression and management planning. Copyright ? 2018, Springer-Verlag GmbH Germany, part of Springer Nature.</t>
  </si>
  <si>
    <t>T. M.Tran MacDonald, C.Kaitu'u-Lino, T. J.Brennecke, S. P.Hiscock, R. J.Hui, L.Dane, K. M.Middleton, A. L.Cannon, P.Walker, S. P.Tong, S.</t>
  </si>
  <si>
    <t>Assessing the sensitivity of placental growth factor and soluble fms-like tyrosine kinase 1 at 36weeks' gestation to predict small-for-gestational-age infants or late-onset preeclampsia: A prospective nested case-control study</t>
  </si>
  <si>
    <t>18(1) (no pagination)(354)</t>
  </si>
  <si>
    <t>Background: Fetal growth restriction is a disorder of placental dysfunction with three to four-fold increased risk of stillbirth. Fetal growth restriction has pathophysiological features in common with preeclampsia. We hypothesised that angiogenesis-related factors in maternal plasma, known to predict preeclampsia, may also detect fetal growth restriction at 36weeks' gestation. We therefore set out to determine the diagnostic performance of soluble fms-like tyrosine kinase 1 (sFlt-1), placental growth factor (PlGF), and the sFlt-1:PlGF ratio, measured at 36weeks' gestation, in identifying women who subsequently give birth to small-for-gestational-age (SGA; birthweight &lt;10th centile) infants. We also aimed to validate the predictive performance of the analytes for late-onset preeclampsia in a large independent, prospective cohort. Method(s): A nested 1:2 case-control study was performed including 102 cases of SGA infants and a matched group of 207 controls; and 39 cases of preeclampsia. We determined the diagnostic performance of each angiogenesis-related factor, and of their ratio, to detect SGA infants or preeclampsia, for a predetermined 10% false positive rate. Result(s): Median plasma levels of PlGF at 36weeks' gestation were significantly lower in women who subsequently had SGA newborns (178.5pg/ml) compared to normal birthweight controls (326.7pg/ml, p&lt;0.0001). sFlt-1 was also higher among SGA cases, but this was not significant after women with concurrent preeclampsia were excluded. The sensitivity of PlGF to predict SGA infants was 28.8% for a 10% false positive rate. The sFlt-1:PlGF ratio demonstrated better sensitivity for preeclampsia than either analyte alone, detecting 69.2% of cases for a 10% false positive rate. Conclusion(s): Plasma PlGF at 36weeks' gestation is significantly lower in women who subsequently deliver a SGA infant. While the sensitivity and specificity of PlGF currently limit clinical translation, our findings support a blood-based biomarker approach to detect late-onset fetal growth restriction. Thirty-sixweek sFlt-1:PlGF ratio predicts 69.2% of preeclampsia cases, and could be a useful screening test to triage antenatal surveillance. Copyright ? 2018 The Author(s).</t>
  </si>
  <si>
    <t>36주 임산부</t>
    <phoneticPr fontId="2" type="noConversion"/>
  </si>
  <si>
    <t>S.Bednarek-Jedrzejek Kwiatkowski, M.Ksel, J.Tousty, P.Kwiatkowska, E.Cymbaluk, A.Rzepka, R.Chudecka-Glaz, A.Dolegowska, B.Torbe, A.</t>
  </si>
  <si>
    <t>sFlt-1/PlGF and Doppler ultrasound parameters in SGA pregnancies with confirmed neonatal birth weight below 10th percentile</t>
  </si>
  <si>
    <t>14(79-85</t>
  </si>
  <si>
    <t>We explored whether there was a relationship between the sFlt-1/PlGF ratio in early-late and late-onset SGA patients and whether it is associated with neonatal birth weight. Material/methods: 110 patients who were diagnosed with a fetal weight below the 10th percentile for gestational age and who at the same time delivered neonates with a birth weight below the 10th percentile for gestational age. For each of the patients sFlt-1, PlGF and the sFlt-1/PlGF ratio were studied and uterine artery (UtA) and umbilical artery (UA) Doppler were performed. Result(s): sFlt-1/PlGF ratios and neonatal birth weight which showed significant negative correlation across the entire population studied (R = -0.46, p &lt; 0.001). In late-onset SGA patients this negative correlation was observed, as well (R = -0.54, p &lt; 0.001) In the group of patients with pregnancies older than 34 weeks and an sFlt-1/PlGF ratio &gt;=38, we observed a significantly lower neonatal birth weight when compared to the same gestational age group with an sFlt-1/PlGF ratio &lt;38 (2045 g vs 2405 g, p &lt; 0.001). Conclusion(s): Late-onset SGA syndromes are characterized by lower sFlt-1/PlGF ratios, which indicates a lower degree of placental function impairment. The sFlt-1/PlGF ratio can be a predictor of more significant growth disorders and a lower neonatal birth weight. The sFlt-1/PlGF ratio can be helpful in distinguishing between disordered angiogenesis-dependent and other causes of late-onset SGA cases. Copyright ? 2018 International Society for the Study of Hypertension in Pregnancy</t>
  </si>
  <si>
    <t>T.Pratumvinit Wataganara, B.Lahfahroengron, P.Pooliam, J.Talungchit, P.Leetheeragul, J.Sukpanichnant, S.</t>
  </si>
  <si>
    <t>Circulating soluble fms-like tyrosine kinase-1 and placental growth factor from 10 to 40 weeks' pregnancy in normotensive women</t>
  </si>
  <si>
    <t>45(7)(895-901</t>
  </si>
  <si>
    <t>Circulating soluble fms-like tyrosine kinase-1 (sFlt-1) and placental growth factor (PlGF) are potential markers for preeclampsia. The objective was to construct and analyse the reference ranges of serum levels of sFlt-1 and PlGF throughout the course of pregnancy in low-risk Thai pregnant women. We enrolled 110 low-risk, Thai women singleton pregnancy from 10 to 40 gestational weeks. Serum concentrations of sFlt-1 and PlGF were measured with an automated assay. The reference ranges of serum levels of sFlt-1, PlGF and sFlt-1/PlGF ratio were constructed and assessed for possible correlations with gestational age, maternal factors [age, parity, tobacco use, artificial reproductive technologies (ARTS) and body mass index (BMI)], and pregnancy outcomes (gestational age at delivery, development of preeclampsia, neonatal birth weight and placental weight). None of the subjects developed preeclampsia. Serum sFlt-1 concentrations significantly elevated from 20 to 40 gestational weeks (P=0.003). Significant elevation and dropping of serum PlGF levels and sFlt-1/PlGF ratios were observed at 10 to 29 and 30 to 40 weeks of gestation, respectively (P&lt;0.001). There was an inversed correlation between serum PlGF levels at 20 to 29 gestational weeks and neonatal birth weights (r=-0.48, P&lt;0.05). There were no associations between serum levels of sFlt-1, PlGF, or sFlt-1/PlGF ratios and maternal BMI, gestational age at delivery, or placental weight (P&gt;0.05). Effects from parity, smoking and ARTS were inconclusive. Robust change of serum PlGF levels suggests for its broader clinical application compared to sFlt-1. Prediction of preeclampsia using serum analytes may be gestational period specific. Copyright ? 2017 Walter de Gruyter GmbH, Berlin/Boston.</t>
  </si>
  <si>
    <t>10 to 40 gestational weeks</t>
  </si>
  <si>
    <t>S.Minami Nanjo, S.Mizoguchi, M.Yamamoto, M.Yahata, T.Toujima, S.Shiro, M.Kobayashi, A.Muragaki, Y.Ino, K.</t>
  </si>
  <si>
    <t>Levels of serum-circulating angiogenic factors within 1 week prior to delivery are closely related to conditions of pregnant women with pre-eclampsia, gestational hypertension, and/or fetal growth restriction</t>
  </si>
  <si>
    <t>43(12)(1805-1814</t>
  </si>
  <si>
    <t>Aim: We aimed to investigate maternal serum angiogenic marker profiles within 1 week prior to delivery in cases of gestational hypertension (GH), pre-eclampsia (PE), and/or fetal growth restriction (FGR) with different clinical conditions. Method(s): We enrolled 165 women with singleton pregnancy. The participants were classified based on three characteristics: (i) proteinuria (GH and PE); (ii) FGR (PE with FGR [PE + FGR], PE alone, and FGR alone); and (iii) onset (early onset PE [EO PE] and late-onset PE [LO PE]). All sera were obtained within 1 week prior to delivery, and soluble fms-like tyrosine kinase 1 (sFlt-1), soluble endoglin (sEng), and placental growth factor (PlGF) were measured with enzyme-linked immunosorbent assay. Result(s): (i) In PE, a significantly increased sFlt-1, sEng, and sFlt-1 to PlGF ratio (sFlt-1/PlGF) and significantly decreased PlGF were observed compared with GH and Term control, whereas in GH, only sFlt-1/PlGF was significantly higher than Term control. (ii) In PE + FGR, similar changes were more markedly shown compared with PE alone. The FGR alone group exhibited similar tendencies as PE, although significant differences were found in PlGF and sEng levels. (iii) In EO PE, significant changes were observed in all factors compared with LO PE or Term control, while no significant change in PlGF levels was observed between LO PE and Term control. Conclusion(s): We demonstrated that the levels of circulating angiogenic factors just before delivery are correlated with the severity of hypertensive disorders of pregnancy and FGR. Profiling these specific markers may contribute to better understanding of the clinical conditions in individual patients and their pathogenesis. Copyright ? 2017 Japan Society of Obstetrics and Gynecology</t>
  </si>
  <si>
    <t>S.Kwiatkowska Kwiatkowski, E.Rzepka, R.Dolegowska, B.Torbe, A.Bartosik-Slawinska, A.</t>
  </si>
  <si>
    <t>Using Doppler ultrasound of the uterine and umbilical arteries and disordered angiogenesis markers (sFlt-1/PlGF) in unified monitoring of ischemic placental syndrome patients</t>
  </si>
  <si>
    <t>35(4)(490-498</t>
  </si>
  <si>
    <t>Objective: The shared pathogenesis of placental ischemia entitles us to create a single treatment model. We attempted to develop a unified method for monitoring ischemic placental syndrome patients using Doppler ultrasound of the uterine and umbilical arteries and disordered angiogenesis markers sFlt-1 and PlGF. Material(s) and Method(s): 182 pregnant women suffering from the ischemic placental syndrome were divided into four groups depending on the severity of their lesions revealed in the Doppler ultrasound examination and weeks of pregnancy. We analyzed the behavior of clinical and biochemical parameters in these groups and the correlations between the ultrasound examination and the disordered angiogenesis markers. Result(s): In the group of patients demonstrating more severe Doppler ultrasound lesions, the clinical and biochemical parameters were significantly more expressed, whereas unfavorable obstetric events occurred either earlier or more frequently. Lesions revealed in Doppler occur more commonly in groups before 34th week of pregnancy. Disordered angiogenesis markers are significantly correlated with ultrasound examination results. Conclusion(s): A unified method for monitoring the ischemic placental syndrome based on pathogenetic, biophysical (Doppler ultrasound), and biochemical (sFlt-1/PlGF) parameters is feasible and constitutes a valuable supplement to the existing standards, while the high correlations between Doppler ultrasound examinations and both sFlt-1 and PlGF point to a shared pathogenesis of the lesions. Intensity of Doppler changes is connected with time of testing and pregnancy duration. Copyright ? 2016 Taylor &amp; Francis.</t>
  </si>
  <si>
    <t>sflt+doppler</t>
    <phoneticPr fontId="2" type="noConversion"/>
  </si>
  <si>
    <r>
      <t xml:space="preserve">at </t>
    </r>
    <r>
      <rPr>
        <sz val="8"/>
        <color rgb="FFFF0000"/>
        <rFont val="맑은 고딕"/>
        <family val="3"/>
        <charset val="129"/>
        <scheme val="minor"/>
      </rPr>
      <t>19-</t>
    </r>
    <r>
      <rPr>
        <sz val="8"/>
        <color theme="1"/>
        <rFont val="맑은 고딕"/>
        <family val="3"/>
        <charset val="129"/>
        <scheme val="minor"/>
      </rPr>
      <t>.25 weeks</t>
    </r>
    <phoneticPr fontId="2" type="noConversion"/>
  </si>
  <si>
    <t>K.Hecht Baltajian, J. L.Wenger, J. B.Salahuddin, S.Verlohren, S.Perschel, F. H.Zsengeller, Z. K.Thadhani, R.Karumanchi, S. A.Rana, S.</t>
  </si>
  <si>
    <t>Placental lesions of vascular insufficiency are associated with anti-angiogenic state in women with preeclampsia</t>
  </si>
  <si>
    <t>33(4)(427-439</t>
  </si>
  <si>
    <t>Objective: To evaluate if placental histopathological changes of vascular insufficiency correlate with circulating angiogenic factors in patients with preeclampsia. Material(s) and Method(s): Subjects were selected from a previous prospective cohort study of preeclampsia based on the availability of plasma anti-angiogenic factor (sFlt1) and pro-angiogenic factor (PlGF) measurements and placental histology specimens. Preeclamptic patients were divided into two groups based on plasma levels of these factors described as a ratio: anti-angiogenic preeclampsia with sFlt1/PlGF ratio &gt;=85 and normal angiogenic preeclampsia with sFlt1/PlGF &lt; 85. The placental lesions of vascular insufficiency that were studied specifically included atherosis, infarcts, syncytial knots, acute and chronic abruption, hematoma, and fetal thrombosis. The data are shown as median (quartile 1 and quartile 3) or n (%) when appropriate. Result(s): The anti-angiogenic preeclampsia group (N = 48) presented at an earlier gestational age (weeks) than the normal angiogenic group (N = 28); {32 (28, 34) versus 35 (32, 36), p = 0.002}, had higher systolic blood pressure (mmHg) {154 (147, 168) versus 147 (132, 158), p = 0.02}, delivered early (weeks) {(32 (29, 34) versus 36 (34, 37), p &lt; 0.001} and had lower birth weight (grams) {(1550 (1055, 2060) versus 2655 (2285, 3343), p50.001}. Several pathologic lesions were found significantly more often in the anti-angiogenic preeclampsia group; atherosis {27.7% versus 3.6%, p &lt; 0.05}, infarcts {58.3% versus 3.6%, p = 0.002}, and syncytial knots {81.3% versus 39.3%, p &lt; 0.001}. Conclusion(s): Preeclamptic patients with imbalance in circulating angiogenic factors have disproportionally higher rates of placental vascular lesions historically associated with severe disease. Copyright ? Informa Healthcare USA, Inc.</t>
  </si>
  <si>
    <t>Y.Elchalal Bdolah, U.Natanson-Yaron, S.Yechiam, H.Bdolah-Abram, T.Greenfield, C.Goldman-Wohl, D.Milwidsky, A.Rana, S.Karumanchi, S. A.Yagel, S.Hochner-Celnikier, D.</t>
  </si>
  <si>
    <t>Relationship between nulliparity and preeclampsia may be explained by altered circulating soluble fms-like tyrosine kinase 1</t>
  </si>
  <si>
    <t>33(2)(250-259</t>
  </si>
  <si>
    <t>Objective: To test the hypothesis that the risk of preeclampsia in nulliparous women may be due to an anti-angiogenic state. Method(s): Maternal serum samples obtained in the third trimester from nulliparous (n=86) and multiparous (n=165) singleton uncomplicated pregnancies were analyzed for levels of angiogenic factors-soluble fms like tyrosine kinase 1 (sFlt1) and placental growth factor (PlGF) by enzyme-linked immunosorbent assay (ELISA). Result(s): For nulliparous and multiparous pregnancies, serum sFlt1 levels were 12732+/-832 and 10162+/-666 (p=0.020), serum PlGF levels were 215+/-15 and 249+/-14 (p=0.093) (all reported as mean SD in pg/ml) and mean ratios of sFlt1/PlGF were 93+/-12 and 62+/-5 (p=0.023), respectively. Adjustment for maternal age and fetal birth weight did not alter the results. Conclusion(s): Nulliparous pregnancies had higher circulating sFlt1 levels and sFlt1/PlGF ratios than multiparous pregnancies, suggesting an association with an angiogenic imbalance. Taken together with the pathogenic role of anti-angiogenic factors in preeclampsia, our data may be one explanation for the epidemiological observation that nulliparity is a risk factor for the development of preeclampsia. ? 2014 Informa Healthcare USA, Inc. All rights reserved: reproduction in whole or part not permitted.</t>
  </si>
  <si>
    <t>K.Grittner Schoofs, U.Engels, T.Pape, J.Denk, B.Henrich, W.Verlohren, S.</t>
  </si>
  <si>
    <t>The importance of repeated measurements of the sFlt-1/PlGF ratio for the prediction of preeclampsia and intrauterine growth restriction</t>
  </si>
  <si>
    <t>42(1)(61-68</t>
  </si>
  <si>
    <t>Aims: The sFlt-1/PlGF ratio has been evaluated as a diagnostic marker for preeclampsia (PE). The aim of this study was to explore the use of the sFlt-1/PlGF ratio as an aid in prediction for PE. Method(s): 150 patients with a high risk for PE were enrolled in this prospective study. Groups were compared according to the pregnancy outcome: controls (n=114), intrauterine growth restriction (IUGR) (n=14) and PE (n=22) with subclassification early PE&lt;34 weeks (n=6). Measurements of sFlt-1 and PlGF were performed on the automated Elecsys system. Statistical comparison of the sFlt-1/PlGF ratio in different outcome groups and a mixed model analysis using random intercept models were performed. Result(s): The sFlt-1/PlGF ratio was significantly higher in pregnancies complicated by PE up to 4 weeks before clinical diagnosis compared to controls (106.7+/-47.7 vs. 21.0+/-4.1; P=0.02). Levels of the sFlt-1/PlGF ratio were higher throughout pregnancy in women with IUGR compared to PE/control patients (intercept 1.57 vs. 1.30/0.67; P&lt;0.05). The slope for the sFlt-1/PlGF ratio was significantly higher in PE and IUGR pregnancies compared to controls, indicating that a steep increase of the sFlt-1/PlGF ratio correlates with pathologic pregnancy outcomes. Conclusion(s): The sFlt-1/PlGF ratio can identify pathologic pregnancy outcomes such as IUGR and PE before clinical diagnosis. Repeated measurements are necessary to assess the dynamics in serum values. The time-dependent slope of the sFlt-1/PlGF ratio is predictive for future pregnancy outcome and risk of developing preeclampsia. ? 2014 by Walter de Gruyter Berlin Boston 2014.</t>
  </si>
  <si>
    <t>W.Rana Schaarschmidt, S.Stepan, H.</t>
  </si>
  <si>
    <t>The course of angiogenic factors in early-vs. late-onset preeclampsia and HELLP syndrome</t>
  </si>
  <si>
    <t>41(5)(511-516</t>
  </si>
  <si>
    <t>Aims: Preeclampsia (PE) is considered a uniformly progressive disease, however, it shows a different pattern of clinical progression in patients with early ( &lt; 34 weeks) or late ( ? 34 weeks) onset of the disease. Angiogenic factors such as soluble fms-like tyrosine kinase 1 (sFlt-1) and placental growth factor (PlGF) are closely related to the clinical course of PE. We evaluated sFlt-1 and PlGF levels in the clinical course of PE in women admitted with a diagnosis of PE at different gestational ages. Method(s): This retrospective study included 34 patients with PE, of which 11 patients had HELLP syndrome (over a period of 3 years). Serial measurements of sFlt-1 and PlGF were completed from admission until delivery. Values are presented as mean ? standard deviation. Result(s): Mean gestational age of admission among women with early onset PE was significantly lower, at 29 ? 3 weeks compared to 37 ? 1 weeks among patients with late onset disease. Mean prolongation of pregnancy was 6 days, which was similar within the two groups. Compared to women with late onset PE, women with earlyonset PE had a greater increase in sFlt-1 (11% vs. 3% per day, P &lt; 0.05), greater decrease in PlGF levels (21% vs. 10% per day, P = 0.30), resulting in a much higher increase in sFlt-1/PlGF ratio (23% vs. 8% per day, P &lt; 0.05). Patients with HELLP syndrome showed comparable progression patterns. Conclusion(s): In a similar way to the progressively worsening clinical course observed in women with early onset PE, there were changes in the angiogenic profile that leads to a more anti-Angiogenic state in these women with each passing day. These findings may have implications in identification of the women for appropriate patient management and possible future therapies based on the reduction of sFlt-1 levels.</t>
  </si>
  <si>
    <t>A.Campos-Galicia Leanos-Miranda, I.Isordia-Salas, I.Rivera-Leanos, R.Romero-Arauz, J. F.Ayala-Mendez, J. A.Ulloa-Aguirre, A.</t>
  </si>
  <si>
    <t>Changes in circulating concentrations of soluble fms-like tyrosine kinase-1 and placental growth factor measured by automated electrochemiluminescence immunoassays methods are predictors of preeclampsia</t>
  </si>
  <si>
    <t>Journal of Hypertension</t>
  </si>
  <si>
    <t>30(11)(2173-2181</t>
  </si>
  <si>
    <t>OBJECTIVE: Preeclampsia is characterized by an imbalance in angiogenic factors such as soluble fms-like tyrosine kinase-1 (sFlt-1) and placental growth factor (PlGF). We herein assessed whether these factors measured by a newly developed automated electrochemiluminescence immunoassay are associated with risk to develop preeclampsia. METHOD(S): We performed a nested case-control study within a cohort of 230 women with singleton pregnancies. The study included all 37 women who eventually developed preeclampsia and 29 normotensive controls. Serum samples were collected at 4-week intervals (from weeks 20th to 36th). sFlt-1 and PlGF were measured using a commercial automated immunoassay (Elecsys). RESULT(S): Women destined to develop preeclampsia had lower PlGF levels and higher sFlt-1 levels and sFlt-1/PlGF ratio than women with normal pregnancies. These changes became significant at 20 weeks in women destined to develop early preeclampsia (&lt;34 weeks, P &lt;= 0.003), and at 24-28 weeks in women who later developed preeclampsia (P &lt;= 0.024). The risk for developing preeclampsia was higher among women with PlGF concentration values in the lowest quartile or with sFlt-1 levels and sFlt-1/PlGF ratio in the highest quartile of the control distribution. The odds ratios were higher and appeared earlier in women destined to develop early preeclampsia than in women who presented preeclampsia later. The sFlt-1/PlGF ratio was more tightly associated with risk of preterm or term preeclampsia than either angiogenic factor alone. CONCLUSION(S): Changes in circulating concentrations of PlGF, sFlt-1, and in the sFlt-1/PlGF ratio precede the onset of preeclampsia. The risk profile of circulating angiogenic factors for developing preeclampsia distinctly evolves depending on whether this condition is manifested at preterm or term. Copyright ? 2012 Lippincott Williams &amp;Wilkins.</t>
  </si>
  <si>
    <t>A. C.Harsem Staff, N. K.Braekke, K.Hyer, M.Hoover, R. N.Troisi, R.</t>
  </si>
  <si>
    <t>Maternal, gestational and neonatal characteristics and maternal angiogenic factors in normotensive pregnancies</t>
  </si>
  <si>
    <t>European Journal of Obstetrics and Gynecology and Reproductive Biology</t>
  </si>
  <si>
    <t>143(1)(29-33</t>
  </si>
  <si>
    <t>Objective: Alterations in maternal circulating angiogenic factors are proposed to result in hypertension and proteinuria and development of preeclampsia. The aim of this study was to explore whether preeclampsia risk factors are associated with maternal angiogenic profile in normotensive pregnancies. Study design: Associations of pregnancy characteristics and maternal serum concentrations at delivery of proangiogenic placental growth factor (PlGF), antiangiogenic soluble fms-like tyrosine kinase receptor (sFlt1) and soluble endoglin (sEng), as well as the antiangiogenic ratios sFlt1/PlGF and (sFlt1 + sEng)/PlGF were analyzed in 43 normotensive and 44 preeclamptic pregnancies. Result(s): In normotensive pregnancies, increasing maternal age was associated with a more antiangiogenic profile, including lower PlGF concentrations and a higher (sFlt1 + sEng)/PlGF ratio (P &lt; 0.05). In preeclampsia, shorter length of gestation and lower birth weight percentile were associated with a more antiangiogenic profile. Conclusion(s): A greater antiangiogenic profile with older maternal age may suggest a biological mechanism which mediates this preeclampsia risk factor. In preeclampsia, the antiangiogenic state was more pronounced with clinical characteristics indicative of greater disease severity. ? 2009 Elsevier Ireland Ltd.</t>
  </si>
  <si>
    <t>H.Segawa Masuyama, T.Sumida, Y.Masumoto, A.Inoue, S.Akahori, Y.Hiramatsu, Y.</t>
  </si>
  <si>
    <t>Different profiles of circulating angiogenic factors and adipocytokines between early- and late-onset pre-eclampsia</t>
  </si>
  <si>
    <t>117(3)(314-320</t>
  </si>
  <si>
    <t>Objective Circulating angiogenic factors have been shown to be important in the pathophysiology of pre-eclampsia. Blood levels of adipocytokines differ in pre-eclampsia relative to controls and may also play an important role in disease pathogenesis. Differences in the circulating levels of these molecules were compared between matched normotensive controls and women with pre-eclampsia with onset before or at/after 32 weeks, and according to whether the women were of normal weight (18.5 &lt; body mass index &lt; 25) or overweight. Design A cross-sectional study of 110 pregnant Japanese women who visited the Department of Obstetrics and Gynecology, Okayama University Hospital, Okayama, Japan. Setting Tertiary referral centre serving 2000 births. Methods Serum concentrations of soluble fms-like tyrosine kinase 1 (sFlt-1), placental growth factor (PlGF), soluble endoglin (sEng), adiponectin and leptin were measured in women with pre-eclampsia and in normotensive controls matched for age, gestational week, parity and body mass index. Main outcome measures Serum levels of sFlt-1, PlGF, the sFlt-1/PlGF ratio, sEng, adiponectin and leptin. Results The sFlt-1/PlGF ratio in early-onset pre-eclampsia was significantly higher than that in late-onset pre-eclampsia (112.0 +/- 30.2 versus 45.4 +/- 43.8, P = 0.037). There was a significant elevation of leptin in both subtypes relative to controls (early: 58.6 +/- 18.3 ng/ml versus 26.0 +/- 6.7 ng/ml, P = 0.001; late: 39.5 +/- 9.2 ng/ml versus 22.0 +/- 4.3 ng/ml, P = 0.005), but adiponectin was increased only in late-onset pre-eclampsia (36.5 +/- 13.4 g/ml versus 12.0 +/- 4.3 g/ml, P = 0.003). Significant differences in angiogenic factors and adiponectin were found between normal and overweight women only in late-onset pre-eclampsia. Conclusions These data suggest that there are different profiles of angiogenic factors and adipocytokines between women who develop early- and late-onset pre-eclampsia. ? 2009 RCOG BJOG An International Journal of Obstetrics and Gynaecology.</t>
  </si>
  <si>
    <t>M.Donald Noori, A. E.Angelakopoulou, A.Hingorani, A. D.Williams, D. J.</t>
  </si>
  <si>
    <t>Prospective study of placental angiogenic factors and maternal vascular function before and after preeclampsia and gestational hypertension</t>
  </si>
  <si>
    <t>122(5)(478-487</t>
  </si>
  <si>
    <t>Background-Preeclampsia is a life-threatening pregnancy syndrome of uncertain origin. To elucidate the pathogenesis, we evaluated the temporal relationships between changes in vascular function and circulating biomarkers of angiogenic activity before and after the onset of preeclampsia and gestational hypertension. Methods and Results-Maternal mean arterial pressure, uterine artery pulsatility index, brachial artery flow-mediated dilatation, and serum concentrations of placental growth factor (PlGF), soluble fms-like tyrosine kinase 1 (sFlt-1), and soluble endoglin were prospectively measured in 159 women from 10 weeks gestation until 12 weeks postpartum. At 10 to 17 weeks, women who developed preterm preeclampsia had lower serum PlGF (P=0.003), higher soluble endoglin (P=0.006), and higher sFlt-1:PlGF ratio (P=0.005) compared with women who later developed term preeclampsia, gestational hypertension, or normotensive pregnancy. At 10 to 17 weeks, mean arterial pressure inversely correlated with serum PlGF (r=-0.19, P=0.02); at 18 to 25 weeks, with soluble endoglin (r=0.18, P=0.02); and at 26 to 33 weeks, with sFlt-1 (r=0.28, P&lt;0.001). At 23 to 25 weeks, uterine artery pulsatility index correlated with serum soluble endoglin (r=0.19, P=0.02) and sFlt-1 levels (r=0.17, P=0.03). Flow-mediated dilatation was higher during a pregnancy with gestational hypertension compared with preeclampsia (P=0.001). Twelve weeks postpartum, serum PlGF was higher in women who had a hypertensive pregnancy compared with a normotensive pregnancy (P&lt;0.001). Conclusions-These observations support a role for placenta-derived angiogenic biomarkers in the control of maternal vascular resistance of preeclampsia. Gestational hypertension develops differently, with a hyperdynamic circulation and angiogenic biomarker profile similar to normotensive pregnancy. Larger studies of unselected women are needed to ascertain whether measures of these angiogenic biomarkers assist with the prediction and prognosis of preeclampsia and whether postpartum measures of serum PlGF have a role in predicting future cardiovascular disease. ? 2010 American Heart Association, Inc.</t>
  </si>
  <si>
    <t>A.Hirashima Ohkuchi, C.Matsubara, S.Suzuki, H.Takahashi, K.Usui, R.Suzuki, M.</t>
  </si>
  <si>
    <t>Serum sFlt1:PlGF ratio, PlGF, and soluble endoglin levels in gestational proteinuria</t>
  </si>
  <si>
    <t>28(1)(95-108</t>
  </si>
  <si>
    <t>Objective: It was recently reported that both a high soluble fms-like tyrosine kinase 1 (sFlt1): placental growth factor (PlGF) ratio (sFlt1:PlGF ratio) and high soluble endoglin (sEng) levels are related to the later occurrence of preeclampsia. We compared the serum sFlt1:PlGF ratio, PlGF and sEng levels in women with gestational proteinuria (GP) to those in women with preeclampsia. Method(s): Seven women with GP and 34 women with preeclampsia were recruited in this study. The 95th percentile values in the reference curves of sFlt1, sFlt1:PlGF ratio and sEng, and the 5th percentile values in the reference curve of PlGF were respectively set as the cutoff values. Result(s): The incidence rates of a high sFlt1:PlGF ratio, low PlGF and high sEng in women with GP were 57%, 29% and 86%, respectively, whereas those in women with preeclampsia were 94%, 77%, and 88%, respectively (p = 0.028, p = 0.024, and p = 1.000, respectively). The incidence rates of a both high sFlt1:PlGF ratio and high sEng in women with GP and preeclampsia were 57% and 88%, respectively (p = 0.082). Conclusion(s): The majority of women with GP showed both increases of the sFlt1:PlGF ratio and sEng, thus suggesting some women with GP may represent subclinical preeclampsia. In addition, women with GP showed a significantly lower sFlt1:PlGF ratio and higher PlGF level than those with preeclampsia, suggesting that the PlGF level is a key regulator for developing hypertension in some pregnant women, even with increases of both sFlt1:PlGF ratio and sEng levels. Copyright ? Informa Healthcare USA, Inc.</t>
  </si>
  <si>
    <t>Y.Lam Bdolah, C.Rajakumar, A.Shivalingappa, V.Mutter, W.Sachs, B. P.Lim, K. H.Bdolah-Abram, T.Epstein, F. H.Karumanchi, S. A.</t>
  </si>
  <si>
    <t>Twin pregnancy and the risk of preeclampsia: bigger placenta or relative ischemia?</t>
  </si>
  <si>
    <t>198(4)(e1-428</t>
  </si>
  <si>
    <t>Objective: Twin pregnancies are a risk factor for preeclampsia with a reported incidence of 2-3 times higher than singleton pregnancies. Soluble fms-like tyrosine kinase 1 (sFlt1), which is a circulating antiangiogenic molecule of placental origin, plays a central role in preeclampsia by antagonizing placental growth factor (PlGF) and vascular endothelial growth factor signaling in the maternal vasculature. Increased sFlt1 and the ratio sFlt1/free PlGF have been shown to antedate clinical signs in preeclampsia. Although the cause of the upregulated sFlt1 in preeclampsia still is not understood clearly, placental ischemia with accompanying hypoxia is thought to play an important role. We therefore hypothesized that the higher risk of preeclampsia in twin pregnancies results from high sFlt1 (or sFlt1/PlGF) and that the sFlt1 upregulation was due to either relative placental hypoxia and/or increased placental mass. Study Design: Maternal serum samples and placentas from third-trimester twin and singleton pregnancies without preeclampsia were used. Serum samples were analyzed for levels of sFlt1 and free PlGF by enzyme-linked immunosorbent assay and reported as means (in nanograms per milliliter and picograms per milliliter, respectively). Placentas were weighed and examined for content of sFlt1 and PlGF messenger RNA (mRNA) by quantitative polymerase chain reaction and hypoxia inducible factor-1alpha (HIF-1alpha) protein by Western blot. Result(s): Soluble Flt1 concentrations in twin pregnancy maternal serum were 2.2 times higher than those that were measured in singleton pregnancy maternal serum samples (30.98 +/- 9.78 ng/mL vs 14.14 +/- 9.35 ng/mL, respectively; P = .001). Free PlGF concentrations were not significantly different between twin and singleton maternal serum samples, but the mean sFlt1/PlGF ratio of twin pregnancy maternal serum samples was 2.2 times higher than the equivalent ratio in singleton pregnancy samples (197.58 +/- 126.86 ng/mL vs 89.91 +/- 70.63 ng/mL, respectively; P = .029). Quantitative polymerase chain reaction for sFlt1 and PlGF mRNA revealed no significant differences between the 2 study groups. Western blot analysis of placental samples for HIF-1alpha revealed a mean ratio HIF-1alpha/actin of 0.53 vs 0.87, for the twins vs singletons placental samples respectively (twins showed lower HIF-1alpha, not higher). The mean weights of twin and singleton placentas were 1246 vs 716 g, respectively (P &lt; .001). Importantly, the placental weights correlated very well with the circulating sFlt1 levels (R&lt;sup&gt;2&lt;/sup&gt; = .75). Conclusion(s): In twin pregnancies, circulating sFlt1 levels and sFlt1/PlGF ratios were twice as high as those in singleton pregnancies. The increased serum sFlt1 levels in twin pregnancies were not accompanied by any changes in the levels of sFlt1 mRNA and HIF-1alpha protein in the twin placentas but were correlated with increased placental weight. These findings suggest that the increased risk of preeclampsia in twin pregnancies may be due to increased placental mass that leads to increased circulating levels of sFlt1. ? 2008 Mosby, Inc. All rights reserved.</t>
  </si>
  <si>
    <t>A.Hirashima Ohkuchi, C.Matsubara, S.Suzuki, H.Takahashi, K.Arai, F.Watanabe, T.Kario, K.Suzuki, M.</t>
  </si>
  <si>
    <t>Alterations in placental growth factor levels before and after the onset of preeclampsia are more pronounced in women with early onset severe preeclampsia</t>
  </si>
  <si>
    <t>30(2)(151-159</t>
  </si>
  <si>
    <t>It has been established that the serum placental growth factor (PIGF) decreases and the soluble fms-like tyrosine kinase-1 (sFlt-1) increases in women with preeclampsia. However, there have been no studies on the relation between preeclampsia onset time and the changes in PIGF and sFlt-1. Furthermore, the PIGF and sFlt-1 levels have not been evaluated using their reference values specific to each gestational age. In this study we reevaluated the serum PIGF and sFlt-1 levels before and after the clinical manifestation of early and late onset severe preeclampsia using the new reference values developed in our recent longitudinal study. Blood specimens were obtained immediately after the clinical manifestation of severe preeclampsia in 34 referred women, and both before and after the clinical manifestation in 8 women receiving a routine checkup at our institute. Both women with early and those with late preeclampsia showed decreased PIGF and increased sFlt-1 levels compared to normotensive controls at 28 and 37 weeks (n=68). However, those with early onset preeclampsia had a higher incidence of low PIGF (&lt;5th percentile on the reference values) and high sFlt-1 (&gt;=95th percentile) than those with late onset (low PIGF: 93% vs. 55%; high sFlt-1: 100% vs. 60%). log&lt;inf&gt;10&lt;/inf&gt;PIGF (r=0.574, p&lt;0.001) and log&lt;inf&gt;10&lt;/inf&gt;(sFlt-1/PIGF) (r=-0.556, p&lt;0.001) were correlated with the week of onset of preeclampsia. Before the onset of preeclampsia, the incidence rate of low PIGF in the women with early onset preeclampsia was 100% (5/5), whereas that in the women with late onset preeclampsia was 0% (0/2) (p=0.048). Therefore, alterations in the PIGF levels both before and after the onset of preeclampsia may be more pronounced in women with early onset than those with late onset severe preeclampsia.</t>
    <phoneticPr fontId="2" type="noConversion"/>
  </si>
  <si>
    <t>adverse(혈장치료(neonatal outcome..?))</t>
    <phoneticPr fontId="2" type="noConversion"/>
  </si>
  <si>
    <t>G. R.Lacerda de Jesus, M. I.Rodrigues, B. C.Dos Santos, F. C.do Nascimento, A. P.Cristovao Porto, L.de Jesus, N. R.Levy, R. A.Klumb, E. M.</t>
  </si>
  <si>
    <t>Soluble Flt-1, Placental Growth Factor, and Vascular Endothelial Growth Factor Serum Levels to Differentiate Between Active Lupus Nephritis During Pregnancy and Preeclampsia</t>
  </si>
  <si>
    <t>Arthritis care &amp; research</t>
  </si>
  <si>
    <t>73(5)717-721</t>
  </si>
  <si>
    <t>OBJECTIVE: To evaluate mean serum levels of vascular endothelial growth factor (VEGF), placental growth factor (PlGF), and soluble Flt-1 (sFlt-1) in pregnant patients with systemic lupus erythematosus (SLE) with inactive disease, active lupus nephritis, and preeclampsia for differential diagnosis between these conditions.METHODS: Pregnant women with SLE, with singleton pregnancies and no other autoimmune diseases, were classified according to disease activity (inactive SLE and active lupus nephritis) and the presence of preeclampsia. Serum samples were collected within 3 weeks of delivery and frozen for subsequent blinded analysis through the enzyme-linked immunosorbent assay method.RESULTS: A total of 71 women were included, with 41 classified as having inactive SLE (group 1; Systemic Lupus Erythematosus Pregnancy Disease Activity Index [SLEPDAI] score &lt;4), 15 with a diagnosis of active lupus nephritis (group 2, SLEPDAI score &gt;=4, including renal criteria), and 15 with a diagnosis of preeclampsia (group 3). Patients in group 3 had higher mean levels of sFlt-1 and lower mean levels of PlGF compared to groups 1 and 2, both findings with statistical significance. The sFlt-1:PlGF ratio was also significantly higher in patients with preeclampsia, while mean VEGF levels were higher in pregnant woman with active lupus nephritis compared to patients with preeclampsia or inactive SLE.CONCLUSION: Evaluation of serum VEGF, PlGF, and sFlt-1 levels can differentiate between preeclampsia, inactive SLE, and active lupus nephritis during pregnancy.</t>
  </si>
  <si>
    <t>Q. J.Han Ng, J. Y.Saffari, S. E.Yeo, G. S.Chern, B. S. M.Tan, K. H.</t>
  </si>
  <si>
    <t>Longitudinal circulating placental growth factor (PlGF) and soluble FMS-like tyrosine kinase-1 (sFlt-1) concentrations during pregnancy in Asian women: a prospective cohort study</t>
  </si>
  <si>
    <t>BMJ Open</t>
  </si>
  <si>
    <t>9(5)e028321</t>
  </si>
  <si>
    <t>OBJECTIVES: To analyse the placental growth factor (PlGF) and soluble FMS-like tyrosine kinase-1 (sFlt-1) trends in the normal pregnant Asian population in Singapore.DESIGN: A prospective study was conducted.SETTING: The largest tertiary hospital in Singapore.METHODS: Women with single viable pregnancies, less than 14 weeks of gestation, were recruited between September 2010 and November 2013 in KK Women's and Children's Hospital. They were followed up from recruitment till their postnatal discharge from the hospital. There were four antenatal visits: gestational age (GA) less than 14+0 weeks of gestation (V1), GA 18+0 to 22+0 weeks (V2), GA 28+0 to 32+0 weeks (V3) and GA 34+0 and above (V4). Serum biochemical markers (sFlt-1, PlGF) were measured at each visit.RESULTS: There were 934 participants in the study, of which 674 had normal pregnancy outcomes. The sFlt-1 remained relatively constant till GA 28-32 weeks before it increased (p&lt;0.001). The sFlt-1 levels increased earlier before 30 weeks' of gestation among the Malay participants and the other ethnicities. For PlGF, the levels increased from the first to the third trimester, peaking at 30-32 weeks before decreasing (p&lt;0.001). Its serum levels significantly differed among the Indian participants and other ethnicities as compared with the Malay and Chinese participants at V3 and V4, (p=0.04 and p&lt;0.001, respectively).CONCLUSION: There are significant differences in the PlGF and sFlt-1 concentrations during pregnancy between different ethnicities, which should be taken into consideration when using these references values for further research.</t>
  </si>
  <si>
    <t>L. C.Shennan Poon, A.Hyett, J. A.Kapur, A.Hadar, E.Divakar, H.McAuliffe, F.da Silva Costa, F.von Dadelszen, P.McIntyre, H. D.Kihara, A. B.Di Renzo, G. C.Romero, R.D'Alton, M.Berghella, V.Nicolaides, K. H.Hod, M.</t>
  </si>
  <si>
    <t>The International Federation of Gynecology and Obstetrics (FIGO) initiative on pre-eclampsia: A pragmatic guide for first-trimester screening and prevention</t>
  </si>
  <si>
    <t>International Journal of Gynaecology &amp; Obstetrics</t>
  </si>
  <si>
    <t>145 Suppl 1(1-33</t>
  </si>
  <si>
    <t>Pre-eclampsia (PE) is a multisystem disorder that typically affects 2%-5% of pregnant women and is one of the leading causes of maternal and perinatal morbidity and mortality, especially when the condition is of early onset. Globally, 76 000 women and 500 000 babies die each year from this disorder. Furthermore, women in low-resource countries are at a higher risk of developing PE compared with those in high-resource countries. Although a complete understanding of the pathogenesis of PE remains unclear, the current theory suggests a two-stage process. The first stage is caused by shallow invasion of the trophoblast, resulting in inadequate remodeling of the spiral arteries. This is presumed to lead to the second stage, which involves the maternal response to endothelial dysfunction and imbalance between angiogenic and antiangiogenic factors, resulting in the clinical features of the disorder. Accurate prediction and uniform prevention continue to elude us. The quest to effectively predict PE in the first trimester of pregnancy is fueled by the desire to identify women who are at high risk of developing PE, so that necessary measures can be initiated early enough to improve placentation and thus prevent or at least reduce the frequency of its occurrence. Furthermore, identification of an "at risk" group will allow tailored prenatal surveillance to anticipate and recognize the onset of the clinical syndrome and manage it promptly. PE has been previously defined as the onset of hypertension accompanied by significant proteinuria after 20 weeks of gestation. Recently, the definition of PE has been broadened. Now the internationally agreed definition of PE is the one proposed by the International Society for the Study of Hypertension in Pregnancy (ISSHP). According to the ISSHP, PE is defined as systolic blood pressure at &gt;=140 mm Hg and/or diastolic blood pressure at &gt;=90 mm Hg on at least two occasions measured 4 hours apart in previously normotensive women and is accompanied by one or more of the following new-onset conditions at or after 20 weeks of gestation: 1.Proteinuria (i.e. &gt;=30 mg/mol protein:creatinine ratio; &gt;=300 mg/24 hour; or &gt;=2 + dipstick); 2.Evidence of other maternal organ dysfunction, including: acute kidney injury (creatinine &gt;=90 mumol/L; 1 mg/dL); liver involvement (elevated transaminases, e.g. alanine aminotransferase or aspartate aminotransferase &gt;40 IU/L) with or without right upper quadrant or epigastric abdominal pain; neurological complications (e.g. eclampsia, altered mental status, blindness, stroke, clonus, severe headaches, and persistent visual scotomata); or hematological complications (thrombocytopenia-platelet count &lt;150 000/muL, disseminated intravascular coagulation, hemolysis); or 3.Uteroplacental dysfunction (such as fetal growth restriction, abnormal umbilical artery Doppler waveform analysis, or stillbirth). It is well established that a number of maternal risk factors are associated with the development of PE: advanced maternal age; nulliparity; previous history of PE; short and long interpregnancy interval; use of assisted reproductive technologies; family history of PE; obesity; Afro-Caribbean and South Asian racial origin; co-morbid medical conditions including hyperglycemia in pregnancy; pre-existing chronic hypertension; renal disease; and autoimmune diseases, such as systemic lupus erythematosus and antiphospholipid syndrome. These risk factors have been described by various professional organizations for the identification of women at risk of PE; however, this approach to screening is inadequate for effective prediction of PE. PE can be subclassified into: 1.Early-onset PE (with delivery at &lt;34+0 weeks of gestation); 2.Preterm PE (with delivery at &lt;37+0 weeks of gestation); 3.Late-onset PE (with delivery at &gt;=34+0 weeks of gestation); 4.Term PE (with delivery at &gt;=37+0 weeks of gestation). These subclassifications are not mutually exclusive. Early-onset PE is associated with a much higher risk of short- and long-term maternal and perinatal morbidity and mortality. Obst</t>
  </si>
  <si>
    <t>R. A.Hoshida Costa, M. S.Alves, E. A.Zugaib, M.Francisco, R. P.</t>
  </si>
  <si>
    <t>Preeclampsia and superimposed preeclampsia: The same disease? The role of angiogenic biomarkers</t>
  </si>
  <si>
    <t>35(2)139-49</t>
  </si>
  <si>
    <t>OBJECTIVE: We aimed to compare sFlt-1 and placental growth factor (PlGF) levels and the sFlt-1/PlGF ratio between women with preeclampsia and superimposed preeclampsia to, respectively, normotensive and chronic hypertensive ones.STUDY DESIGN: We performed a prospective two-armed cohort in a tertiary teaching hospital in Sao Paulo, Brazil, including 37 normotensive and 60 chronic hypertensive pregnant women. We assessed the serum levels of sFlt-1 and PlGF at 20, 26, 32, and 36 gestational weeks by enzyme-linked immunosorbent assay.MAIN OUTCOME MEASURES: Having preeclampsia and superimposed preeclampsia.RESULTS: Among normotensive and chronic hypertensive pregnancies, 4 (10.8%) and 14 (23.3%) women developed preeclampsia and superimposed preeclampsia, respectively. Compared with those who remained normotensive, the preeclampsia women presented higher sFlt-1 levels at 32 gestational weeks (4323.45 pg/mL vs. 2242.04 pg/mL, p = 0.019), lower PlGF levels at 20 (183.54 pg/mL vs. 337.38 pg/mL, p = 0.034), 32 (169.69 pg/mL vs. 792.53 pg/mL, p = 0.001), and 36 gestational weeks (252.99 pg/mL vs. 561.81 pg/mL, p = 0.029), and higher sFlt-1/PlGF ratios at 26 (9.02 vs. 1.84, p = 0.004), 32 (23.61 vs. 2.55, p = 0.001), and 36 gestational weeks (49.02 vs. 7.34, p = 0.029). On the other hand, compared with those who remained chronic hypertensive, the superimposed preeclampsia women only presented a higher sFlt-1/PlGF ratio at 32 gestational weeks (9.98 vs. 2.51, p = 0.039).CONCLUSION: Although angiogenic imbalance is clearly related to preeclampsia, it seems to play a more modest role in superimposed preeclampsia, in which other mechanisms should also be investigated.</t>
  </si>
  <si>
    <t>P. K.Chandel Aggarwal, N.Jain, V.Jha, V.</t>
  </si>
  <si>
    <t>The relationship between circulating endothelin-1, soluble fms-like tyrosine kinase-1 and soluble endoglin in preeclampsia</t>
  </si>
  <si>
    <t>Journal of Human Hypertension</t>
  </si>
  <si>
    <t>26(4)236-41</t>
  </si>
  <si>
    <t>Placental overproduction of anti-angiogenic soluble fms-like tyrosine kinase-1 (sFlt-1) and soluble endoglin (sEng) has a key role in the development of preeclampsia (PE). Circulating endothelin-1 (ET-1) levels are also elevated in PE. In this study, we investigated the correlation between ET-1 and sFlt-1, placental growth factor (PlGF), sEng levels during uncomplicated normotensive pregnancy and PE. A total of 218 pregnant primigravid women were enrolled: 110 with PE and 108 uncomplicated normotensive pregnancies. PE was defined as new onset of elevated blood pressure (BP) &gt;140/90 mm Hg and &gt;=2+ proteinuria on two occasions after 20 weeks of gestation in previously normotensive pregnant women. Circulating ET-1, sFlt-1, sEng and PlGF levels were estimated using enzyme immunoassays, and correlation between variables was ascertained. Women with PE showed higher levels of sFlt-1 (41.5+/-15.7 vs 6.15+/-3.4 ng ml(-1), P&lt;0.001), sEng (84.9+/-38.8 vs 13.2+/-6.3 ng ml(-1), P&lt;0.001), ET-1 (1.52+/-0.55 vs 0.88+/-0.35 pg ml(-1), P&lt;0.001) and sFlt-1:PlGF ratio (591.1+/-468.4 vs 18.3+/-2.1, P&lt;0.001); and lower levels of PlGF (96.3+/-47.2 vs 497.6+/-328.2 pg ml(-1), P&lt;0.001). BP levels showed an independent relationship with sFlt-1:PlGF ratio in normotensive pregnant women and with sFlt-1:PlGF ratio and ET-1 in PE. sFlt-1 and sFlt-1:PlGF ratio correlated with proteinuria. ET-1 correlated significantly with sFlt-1, sEng and sFlt-1:PlGF ratio in PE. Our results show an association between elevation of sFlt-1 and sEng and ET-1 in the maternal circulation in PE, and strengthen the possibility that ET-1 may be a mediator in genesis of PE syndrome secondary to anti-angiogenic factors released by the placenta.</t>
  </si>
  <si>
    <t>임신주수</t>
    <phoneticPr fontId="2" type="noConversion"/>
  </si>
  <si>
    <t>P상세</t>
    <phoneticPr fontId="2" type="noConversion"/>
  </si>
  <si>
    <t>O 상세</t>
    <phoneticPr fontId="2" type="noConversion"/>
  </si>
  <si>
    <t>연구유형</t>
    <phoneticPr fontId="2" type="noConversion"/>
  </si>
  <si>
    <t>논의사항</t>
    <phoneticPr fontId="2" type="noConversion"/>
  </si>
  <si>
    <t>12-15주</t>
    <phoneticPr fontId="2" type="noConversion"/>
  </si>
  <si>
    <t>35-37주</t>
    <phoneticPr fontId="2" type="noConversion"/>
  </si>
  <si>
    <t>sflt-1/PlGF없음</t>
    <phoneticPr fontId="2" type="noConversion"/>
  </si>
  <si>
    <t>34주-36주</t>
    <phoneticPr fontId="2" type="noConversion"/>
  </si>
  <si>
    <t>adverse, 결과?</t>
    <phoneticPr fontId="2" type="noConversion"/>
  </si>
  <si>
    <t>대상자가 적절?(PE제외됨), OR,ROC</t>
    <phoneticPr fontId="2" type="noConversion"/>
  </si>
  <si>
    <t>대상자 적절?(급성지방간 vs HELLP 대상자에서 sflt/plgf농도차이)</t>
    <phoneticPr fontId="2" type="noConversion"/>
  </si>
  <si>
    <t>결과없음</t>
    <phoneticPr fontId="2" type="noConversion"/>
  </si>
  <si>
    <t>adverse, 대상자 CKD 혼재, AUC</t>
    <phoneticPr fontId="2" type="noConversion"/>
  </si>
  <si>
    <t>time-to-delivery, fetal outcome)K-M생존분석…</t>
    <phoneticPr fontId="2" type="noConversion"/>
  </si>
  <si>
    <t>proteomics..</t>
    <phoneticPr fontId="2" type="noConversion"/>
  </si>
  <si>
    <t>태아몸무게와의 상관관계, linear reg.</t>
    <phoneticPr fontId="2" type="noConversion"/>
  </si>
  <si>
    <t>진단비율(table1), 결과??</t>
    <phoneticPr fontId="2" type="noConversion"/>
  </si>
  <si>
    <t>85기준으로 preterm delivery, placental lesion, emd.. 결과??</t>
    <phoneticPr fontId="2" type="noConversion"/>
  </si>
  <si>
    <t>결과??</t>
    <phoneticPr fontId="2" type="noConversion"/>
  </si>
  <si>
    <t>결과??(coefficients of linear mixed models)</t>
    <phoneticPr fontId="2" type="noConversion"/>
  </si>
  <si>
    <t>결과?</t>
    <phoneticPr fontId="2" type="noConversion"/>
  </si>
  <si>
    <t>루푸스신염과 PE간 관계(약물..)</t>
    <phoneticPr fontId="2" type="noConversion"/>
  </si>
  <si>
    <t>coefficients?</t>
    <phoneticPr fontId="2" type="noConversion"/>
  </si>
  <si>
    <t>연구유형x</t>
    <phoneticPr fontId="2" type="noConversion"/>
  </si>
  <si>
    <t>New biomarkers in diagnosis of early onset preeclampsia and imminent delivery prognosis</t>
    <phoneticPr fontId="2" type="noConversion"/>
  </si>
  <si>
    <t>대상자 혼재(임산부+류마티스관절염)adverse(pregnancy outcome)</t>
    <phoneticPr fontId="2" type="noConversion"/>
  </si>
  <si>
    <t>대상자혼재(PE/HELLP), adverse(perinatal outcome)</t>
    <phoneticPr fontId="2" type="noConversion"/>
  </si>
  <si>
    <t>치료혼재(아스피린+s/P), adverse obstetric outcome</t>
    <phoneticPr fontId="2" type="noConversion"/>
  </si>
  <si>
    <t>예측모델? advers(clinical outcome(OR))</t>
    <phoneticPr fontId="2" type="noConversion"/>
  </si>
  <si>
    <t>대상자혼재(PE/HELLP), KM, correlation</t>
    <phoneticPr fontId="2" type="noConversion"/>
  </si>
  <si>
    <t>s/P 농도별(중증도)에 따른 neonatal outcome 발생빈도(NICU 입원, 기간 등)</t>
    <phoneticPr fontId="2" type="noConversion"/>
  </si>
  <si>
    <t xml:space="preserve">연구포함될때 PE여부에 따른 결과, &gt;655일때, 생존분석, adverse event, </t>
    <phoneticPr fontId="2" type="noConversion"/>
  </si>
  <si>
    <t>대상자혼재(PE/HELLP), ROC, feto-maternal doppler와 비교 perinatal outcome,</t>
    <phoneticPr fontId="2" type="noConversion"/>
  </si>
  <si>
    <t>s/P 농도별adverse(perinatal outcome)</t>
    <phoneticPr fontId="2" type="noConversion"/>
  </si>
  <si>
    <t>suspected PE환자의 농도별 adverse(Maternal, fetal/neonatal complication)</t>
    <phoneticPr fontId="2" type="noConversion"/>
  </si>
  <si>
    <t>s/P 농도별 adverse(obsterical outcome)</t>
    <phoneticPr fontId="2" type="noConversion"/>
  </si>
  <si>
    <t>s/P 농도별 adverse(fetal/neonatal outcome)</t>
    <phoneticPr fontId="2" type="noConversion"/>
  </si>
  <si>
    <t>s/P 농도별 adverse(PRETERM BIRTH, TIME TO DELIVERY), KM</t>
    <phoneticPr fontId="2" type="noConversion"/>
  </si>
  <si>
    <t>s/P 농도별 adverse(pernatal outcome)</t>
    <phoneticPr fontId="2" type="noConversion"/>
  </si>
  <si>
    <t>의료결과적절?</t>
    <phoneticPr fontId="2" type="noConversion"/>
  </si>
  <si>
    <t>의료결과영향???,</t>
    <phoneticPr fontId="2" type="noConversion"/>
  </si>
  <si>
    <t>경제성</t>
    <phoneticPr fontId="2" type="noConversion"/>
  </si>
  <si>
    <t>20주이상</t>
    <phoneticPr fontId="2" type="noConversion"/>
  </si>
  <si>
    <t>스위스</t>
    <phoneticPr fontId="2" type="noConversion"/>
  </si>
  <si>
    <t>s/P</t>
    <phoneticPr fontId="2" type="noConversion"/>
  </si>
  <si>
    <t>-</t>
    <phoneticPr fontId="2" type="noConversion"/>
  </si>
  <si>
    <r>
      <t>Objective: To calculate the cost?effectiveness of implementing PlGF testing alongside a clinical management algorithm in maternity services in the UK, compared with current standard care. Design: Cost?effectiveness analysis. Setting: Eleven maternity units participating in the PARROT stepped?wedge cluster?randomised controlled trial. Population: Women presenting with suspected pre?eclampsia between 20+0 and 36+6? weeks?</t>
    </r>
    <r>
      <rPr>
        <sz val="9"/>
        <color theme="1"/>
        <rFont val="맑은 고딕"/>
        <family val="2"/>
        <charset val="129"/>
        <scheme val="minor"/>
      </rPr>
      <t>€</t>
    </r>
    <r>
      <rPr>
        <sz val="9"/>
        <color theme="1"/>
        <rFont val="맑은 고딕"/>
        <family val="3"/>
        <charset val="129"/>
        <scheme val="minor"/>
      </rPr>
      <t>™ gestation. Methods: Monte Carlo simulation utilising resource use data and maternal adverse outcomes. Main outcome measures: Cost per maternal adverse outcome prevented. Results: Clinical care with PlGF testing costs less than current standard practice and resulted in fewer maternal adverse outcomes. There is a total cost?saving of UK??149 per patient tested, when including the cost of the test. This represents a potential cost?saving of UK??2,891,196 each year across the NHS in England. Conclusions: Clinical care with PlGF testing is associated with the potential for cost?savings per participant tested when compared with current practice via a reduction in outpatient attendances, and improves maternal outcomes. This economic analysis supports a role for implementation of PlGF testing in antenatal services for the assessment of women with suspected pre?eclampsia. Tweetable abstract: Placental growth factor testing for suspected pre?eclampsia is cost?saving and improves maternal outcomes.</t>
    </r>
  </si>
  <si>
    <t>24주</t>
    <phoneticPr fontId="2" type="noConversion"/>
  </si>
  <si>
    <t>스페인</t>
    <phoneticPr fontId="2" type="noConversion"/>
  </si>
  <si>
    <t>PE의심 임산부</t>
    <phoneticPr fontId="2" type="noConversion"/>
  </si>
  <si>
    <t>PE예측</t>
    <phoneticPr fontId="2" type="noConversion"/>
  </si>
  <si>
    <t>침고표준</t>
    <phoneticPr fontId="2" type="noConversion"/>
  </si>
  <si>
    <t>임상진단</t>
    <phoneticPr fontId="2" type="noConversion"/>
  </si>
  <si>
    <t>독일</t>
    <phoneticPr fontId="2" type="noConversion"/>
  </si>
  <si>
    <t>24-37주</t>
    <phoneticPr fontId="2" type="noConversion"/>
  </si>
  <si>
    <t>연구목적</t>
    <phoneticPr fontId="2" type="noConversion"/>
  </si>
  <si>
    <t>영국</t>
    <phoneticPr fontId="2" type="noConversion"/>
  </si>
  <si>
    <t>멕시코</t>
    <phoneticPr fontId="2" type="noConversion"/>
  </si>
  <si>
    <t>진단</t>
    <phoneticPr fontId="2" type="noConversion"/>
  </si>
  <si>
    <t>PE진단</t>
    <phoneticPr fontId="2" type="noConversion"/>
  </si>
  <si>
    <t>PE진단받음</t>
    <phoneticPr fontId="2" type="noConversion"/>
  </si>
  <si>
    <t>단태아</t>
    <phoneticPr fontId="2" type="noConversion"/>
  </si>
  <si>
    <t>severe 정도에 따라 3그룹으로 나누고, adverse outcome있음</t>
    <phoneticPr fontId="2" type="noConversion"/>
  </si>
  <si>
    <t>s/P 농도별 adverse(peinatal/maternal outcome)</t>
    <phoneticPr fontId="2" type="noConversion"/>
  </si>
  <si>
    <t>PE and/or HELLP</t>
    <phoneticPr fontId="2" type="noConversion"/>
  </si>
  <si>
    <t>대상자혼재(PE and/or HELLP +비만), APO, AMO 예측</t>
    <phoneticPr fontId="2" type="noConversion"/>
  </si>
  <si>
    <t>호주</t>
    <phoneticPr fontId="2" type="noConversion"/>
  </si>
  <si>
    <t>Sn, Sp, PPV, NPV, LR+, LR-, AUROC</t>
    <phoneticPr fontId="2" type="noConversion"/>
  </si>
  <si>
    <t>PE의심, PE확신 임산부</t>
    <phoneticPr fontId="2" type="noConversion"/>
  </si>
  <si>
    <t>임상진다</t>
    <phoneticPr fontId="2" type="noConversion"/>
  </si>
  <si>
    <t>adverse outcome예측</t>
    <phoneticPr fontId="2" type="noConversion"/>
  </si>
  <si>
    <t>PE 의심 임산부</t>
    <phoneticPr fontId="2" type="noConversion"/>
  </si>
  <si>
    <t>20주 이상</t>
    <phoneticPr fontId="2" type="noConversion"/>
  </si>
  <si>
    <t>말레이시아</t>
    <phoneticPr fontId="2" type="noConversion"/>
  </si>
  <si>
    <t>쌍둥이</t>
    <phoneticPr fontId="2" type="noConversion"/>
  </si>
  <si>
    <t>일본</t>
    <phoneticPr fontId="2" type="noConversion"/>
  </si>
  <si>
    <t>28-31주</t>
    <phoneticPr fontId="2" type="noConversion"/>
  </si>
  <si>
    <t>PE vs sPE, HC vs PE등을 구분하는 진단성능 결과(AUC)</t>
    <phoneticPr fontId="2" type="noConversion"/>
  </si>
  <si>
    <t>HP/GH/CH/PE/sPE/FGR,PA</t>
    <phoneticPr fontId="2" type="noConversion"/>
  </si>
  <si>
    <t>PE환자 등</t>
    <phoneticPr fontId="2" type="noConversion"/>
  </si>
  <si>
    <t>중국</t>
    <phoneticPr fontId="2" type="noConversion"/>
  </si>
  <si>
    <t xml:space="preserve">AUC, APO, KM curve(time to delivery) </t>
    <phoneticPr fontId="2" type="noConversion"/>
  </si>
  <si>
    <t>PE/sPE, HC/PE 구분하는 진단능??</t>
    <phoneticPr fontId="2" type="noConversion"/>
  </si>
  <si>
    <t>18-41주</t>
    <phoneticPr fontId="2" type="noConversion"/>
  </si>
  <si>
    <t>폴란드</t>
    <phoneticPr fontId="2" type="noConversion"/>
  </si>
  <si>
    <t>and/or HELLP</t>
    <phoneticPr fontId="2" type="noConversion"/>
  </si>
  <si>
    <t>23-34주</t>
    <phoneticPr fontId="2" type="noConversion"/>
  </si>
  <si>
    <t>미국</t>
    <phoneticPr fontId="2" type="noConversion"/>
  </si>
  <si>
    <t>비용효과성</t>
    <phoneticPr fontId="2" type="noConversion"/>
  </si>
  <si>
    <t>APO, AMO</t>
    <phoneticPr fontId="2" type="noConversion"/>
  </si>
  <si>
    <t>early-onset 대상</t>
    <phoneticPr fontId="2" type="noConversion"/>
  </si>
  <si>
    <t>early onset</t>
    <phoneticPr fontId="2" type="noConversion"/>
  </si>
  <si>
    <t>27-34주</t>
    <phoneticPr fontId="2" type="noConversion"/>
  </si>
  <si>
    <t>34주 이내</t>
    <phoneticPr fontId="2" type="noConversion"/>
  </si>
  <si>
    <t>프랑스</t>
    <phoneticPr fontId="2" type="noConversion"/>
  </si>
  <si>
    <t>AMPO예측</t>
    <phoneticPr fontId="2" type="noConversion"/>
  </si>
  <si>
    <r>
      <t xml:space="preserve">AMFO </t>
    </r>
    <r>
      <rPr>
        <sz val="9"/>
        <color rgb="FF000000"/>
        <rFont val="KoPub돋움체 Light"/>
        <family val="1"/>
        <charset val="129"/>
      </rPr>
      <t xml:space="preserve">예측하는 </t>
    </r>
    <r>
      <rPr>
        <sz val="9"/>
        <color rgb="FF000000"/>
        <rFont val="맑은 고딕"/>
        <family val="3"/>
        <charset val="129"/>
        <scheme val="minor"/>
      </rPr>
      <t>ROC</t>
    </r>
  </si>
  <si>
    <t>maternal complication예측(OR)</t>
    <phoneticPr fontId="2" type="noConversion"/>
  </si>
  <si>
    <t>벨기에</t>
    <phoneticPr fontId="2" type="noConversion"/>
  </si>
  <si>
    <t>비용편익분석</t>
    <phoneticPr fontId="2" type="noConversion"/>
  </si>
  <si>
    <t>전향적코호트</t>
    <phoneticPr fontId="2" type="noConversion"/>
  </si>
  <si>
    <t>후향적코호트</t>
    <phoneticPr fontId="2" type="noConversion"/>
  </si>
  <si>
    <t>24-36주</t>
    <phoneticPr fontId="2" type="noConversion"/>
  </si>
  <si>
    <t>의료결과영향?</t>
    <phoneticPr fontId="2" type="noConversion"/>
  </si>
  <si>
    <t>+고혈압</t>
    <phoneticPr fontId="2" type="noConversion"/>
  </si>
  <si>
    <t>오스트리아</t>
    <phoneticPr fontId="2" type="noConversion"/>
  </si>
  <si>
    <t>maternal/fetal indication 발생에 대한 s/P cut-off 85, 110각각의 AUC, Sn, Sp, PPV, NPV, Acc</t>
    <phoneticPr fontId="2" type="noConversion"/>
  </si>
  <si>
    <t>Sn, Sp, PPV, NPV, ACC</t>
    <phoneticPr fontId="2" type="noConversion"/>
  </si>
  <si>
    <t>R. I.van der Meer Neuman, M. M. A.Saleh, L.van den Berg, S. A. A.van den Meiracker, A. H.Danser, A. H. J.Visser, W.</t>
    <phoneticPr fontId="2" type="noConversion"/>
  </si>
  <si>
    <t>meternal perinatal outcome 발생 예측</t>
    <phoneticPr fontId="2" type="noConversion"/>
  </si>
  <si>
    <t>18-36주</t>
    <phoneticPr fontId="2" type="noConversion"/>
  </si>
  <si>
    <t>20-36주</t>
    <phoneticPr fontId="2" type="noConversion"/>
  </si>
  <si>
    <t>Sn, Sp, PPV, NPV</t>
    <phoneticPr fontId="2" type="noConversion"/>
  </si>
  <si>
    <t xml:space="preserve">태아성장제한이 있는 임산부에서 PE예측진단, </t>
    <phoneticPr fontId="2" type="noConversion"/>
  </si>
  <si>
    <t>태아성장제한 임산부</t>
    <phoneticPr fontId="2" type="noConversion"/>
  </si>
  <si>
    <t>진단예측, 1주이내 출산예측</t>
    <phoneticPr fontId="2" type="noConversion"/>
  </si>
  <si>
    <t>대상자 논의 필요함(태아성장제한 임산부-&gt; PE 예측 결과 있음)</t>
    <phoneticPr fontId="2" type="noConversion"/>
  </si>
  <si>
    <t>AMO 예측</t>
    <phoneticPr fontId="2" type="noConversion"/>
  </si>
  <si>
    <t>ealry severe PE로 진단받은 임산부</t>
    <phoneticPr fontId="2" type="noConversion"/>
  </si>
  <si>
    <t>24-34주</t>
    <phoneticPr fontId="2" type="noConversion"/>
  </si>
  <si>
    <t>세르비아</t>
    <phoneticPr fontId="2" type="noConversion"/>
  </si>
  <si>
    <t>Sn, Sp, ROC</t>
    <phoneticPr fontId="2" type="noConversion"/>
  </si>
  <si>
    <t xml:space="preserve">adverse outcome(maternal) 발생 예측 정확도
</t>
    <phoneticPr fontId="2" type="noConversion"/>
  </si>
  <si>
    <t>PE로 출산예측</t>
    <phoneticPr fontId="2" type="noConversion"/>
  </si>
  <si>
    <t>평균 33.6</t>
    <phoneticPr fontId="2" type="noConversion"/>
  </si>
  <si>
    <t>환자대조군연구</t>
    <phoneticPr fontId="2" type="noConversion"/>
  </si>
  <si>
    <t>Sp 90%으로 고정하여 AMO, APO, ROC 예측
K-M으로 출산까지 기간 분석(&gt;655)</t>
    <phoneticPr fontId="2" type="noConversion"/>
  </si>
  <si>
    <t>PE진단</t>
    <phoneticPr fontId="2" type="noConversion"/>
  </si>
  <si>
    <t>중국</t>
    <phoneticPr fontId="2" type="noConversion"/>
  </si>
  <si>
    <t>전향적코호트</t>
    <phoneticPr fontId="2" type="noConversion"/>
  </si>
  <si>
    <t>미국</t>
    <phoneticPr fontId="2" type="noConversion"/>
  </si>
  <si>
    <t>PE예측</t>
    <phoneticPr fontId="2" type="noConversion"/>
  </si>
  <si>
    <t>24-33주</t>
    <phoneticPr fontId="2" type="noConversion"/>
  </si>
  <si>
    <t>스페인</t>
    <phoneticPr fontId="2" type="noConversion"/>
  </si>
  <si>
    <t>Sn, SP, PPV, NPV</t>
    <phoneticPr fontId="2" type="noConversion"/>
  </si>
  <si>
    <t>대상자 혼재(PE/HELLP) Development/Validation cohort/</t>
    <phoneticPr fontId="2" type="noConversion"/>
  </si>
  <si>
    <t>대상자 혼재(PE/HELLP 구분x), 예측결과는 있음</t>
    <phoneticPr fontId="2" type="noConversion"/>
  </si>
  <si>
    <t>환자대조군연구</t>
    <phoneticPr fontId="2" type="noConversion"/>
  </si>
  <si>
    <t>PE진단(기기별비교)</t>
    <phoneticPr fontId="2" type="noConversion"/>
  </si>
  <si>
    <t>PE/FGR 임산부</t>
    <phoneticPr fontId="2" type="noConversion"/>
  </si>
  <si>
    <t>24-28주</t>
    <phoneticPr fontId="2" type="noConversion"/>
  </si>
  <si>
    <t>PE/FGR진단</t>
    <phoneticPr fontId="2" type="noConversion"/>
  </si>
  <si>
    <t>Sn, SP, LR+, LR-, Acc</t>
    <phoneticPr fontId="2" type="noConversion"/>
  </si>
  <si>
    <t>대상자혼재, 기기별결과(Elecsys, Kryptor)</t>
    <phoneticPr fontId="2" type="noConversion"/>
  </si>
  <si>
    <t>?</t>
    <phoneticPr fontId="2" type="noConversion"/>
  </si>
  <si>
    <t>20주이상</t>
    <phoneticPr fontId="2" type="noConversion"/>
  </si>
  <si>
    <t>브라질</t>
    <phoneticPr fontId="2" type="noConversion"/>
  </si>
  <si>
    <t>Sn, Sp, AUC</t>
    <phoneticPr fontId="2" type="noConversion"/>
  </si>
  <si>
    <t>문헌에서 PE, PE/HELLP 혼재되어 사용</t>
    <phoneticPr fontId="2" type="noConversion"/>
  </si>
  <si>
    <t>14일이내 출산예측</t>
    <phoneticPr fontId="2" type="noConversion"/>
  </si>
  <si>
    <t>or FGR</t>
    <phoneticPr fontId="2" type="noConversion"/>
  </si>
  <si>
    <t>37주 이전</t>
    <phoneticPr fontId="2" type="noConversion"/>
  </si>
  <si>
    <t>영국</t>
    <phoneticPr fontId="2" type="noConversion"/>
  </si>
  <si>
    <t>문헌에서 PE or FGR, PE 혼재되어 사용</t>
    <phoneticPr fontId="2" type="noConversion"/>
  </si>
  <si>
    <t>대상자 혼재(PE/FGR)</t>
    <phoneticPr fontId="2" type="noConversion"/>
  </si>
  <si>
    <t>단면연구</t>
    <phoneticPr fontId="2" type="noConversion"/>
  </si>
  <si>
    <t>+HELLP, FGR</t>
    <phoneticPr fontId="2" type="noConversion"/>
  </si>
  <si>
    <t>독일</t>
    <phoneticPr fontId="2" type="noConversion"/>
  </si>
  <si>
    <t>Sn, Sp, PPV, NPV, AUC, ROC logistic reg.</t>
    <phoneticPr fontId="2" type="noConversion"/>
  </si>
  <si>
    <t>대상자혼재</t>
    <phoneticPr fontId="2" type="noConversion"/>
  </si>
  <si>
    <t>24-36주</t>
    <phoneticPr fontId="2" type="noConversion"/>
  </si>
  <si>
    <t>오스트리아</t>
    <phoneticPr fontId="2" type="noConversion"/>
  </si>
  <si>
    <t>호주</t>
    <phoneticPr fontId="2" type="noConversion"/>
  </si>
  <si>
    <t>PE진단(screening)</t>
    <phoneticPr fontId="2" type="noConversion"/>
  </si>
  <si>
    <t>고위험군임산부</t>
    <phoneticPr fontId="2" type="noConversion"/>
  </si>
  <si>
    <t>placental 장애, late PE, 임신성고혈압(구분x)</t>
    <phoneticPr fontId="2" type="noConversion"/>
  </si>
  <si>
    <t>12-30주</t>
    <phoneticPr fontId="2" type="noConversion"/>
  </si>
  <si>
    <t>네덜란드</t>
    <phoneticPr fontId="2" type="noConversion"/>
  </si>
  <si>
    <t>AUC, OR</t>
    <phoneticPr fontId="2" type="noConversion"/>
  </si>
  <si>
    <t>대상자 혼재되어 구분되지 않음(placental 장애, late PE, 임신성고혈압)</t>
    <phoneticPr fontId="2" type="noConversion"/>
  </si>
  <si>
    <t>대상자 혼재되어 구분되지 않음(placental 장애, late PE, 임신성고혈압)</t>
    <phoneticPr fontId="2" type="noConversion"/>
  </si>
  <si>
    <t>대상자 혼재(FGR 포함여부가 혼재되어 기술)</t>
    <phoneticPr fontId="2" type="noConversion"/>
  </si>
  <si>
    <t>대상자혼재(PE, HELLP, FGR)</t>
    <phoneticPr fontId="2" type="noConversion"/>
  </si>
  <si>
    <t>단면연구, 환자대조군연구</t>
    <phoneticPr fontId="2" type="noConversion"/>
  </si>
  <si>
    <t>+HC, FGR, PE+FGR</t>
    <phoneticPr fontId="2" type="noConversion"/>
  </si>
  <si>
    <t>26-40주</t>
    <phoneticPr fontId="2" type="noConversion"/>
  </si>
  <si>
    <t>대상자혼재(PE and/or FGR)</t>
    <phoneticPr fontId="2" type="noConversion"/>
  </si>
  <si>
    <t>대상자혼재(정상, PE, PE+FGR, FGR), AUC, Sn/Sp</t>
    <phoneticPr fontId="2" type="noConversion"/>
  </si>
  <si>
    <t>경제성</t>
    <phoneticPr fontId="2" type="noConversion"/>
  </si>
  <si>
    <t>전향적호코트</t>
    <phoneticPr fontId="2" type="noConversion"/>
  </si>
  <si>
    <t>PE/FGR</t>
    <phoneticPr fontId="2" type="noConversion"/>
  </si>
  <si>
    <t>대상자혼재(PE/FGR)구분x</t>
    <phoneticPr fontId="2" type="noConversion"/>
  </si>
  <si>
    <t>대상자혼재(PE/FGR 구분x) ,AUC, Sn/Sp,</t>
    <phoneticPr fontId="2" type="noConversion"/>
  </si>
  <si>
    <t>대상자 혼재(eclampsia, PE, HELLP=PE로 정의하고 있음)
PROGNOSIS Asia) Sn, SP,..</t>
    <phoneticPr fontId="2" type="noConversion"/>
  </si>
  <si>
    <t>eclampsia, PE, HELLP=PE로 정의</t>
    <phoneticPr fontId="2" type="noConversion"/>
  </si>
  <si>
    <t>20-36주</t>
    <phoneticPr fontId="2" type="noConversion"/>
  </si>
  <si>
    <t xml:space="preserve">대상자 혼재(eclampsia, PE, HELLP=PE로 정의하고 있음)
</t>
    <phoneticPr fontId="2" type="noConversion"/>
  </si>
  <si>
    <t>s/P</t>
    <phoneticPr fontId="2" type="noConversion"/>
  </si>
  <si>
    <t>임상진단</t>
    <phoneticPr fontId="2" type="noConversion"/>
  </si>
  <si>
    <t>비용효과성분석</t>
    <phoneticPr fontId="2" type="noConversion"/>
  </si>
  <si>
    <t>대상자혼재(PE/HELLP), PE진단Sn, SP,..</t>
    <phoneticPr fontId="2" type="noConversion"/>
  </si>
  <si>
    <t>20-34주 이상</t>
    <phoneticPr fontId="2" type="noConversion"/>
  </si>
  <si>
    <t>Sn, Sp(2x2)</t>
    <phoneticPr fontId="2" type="noConversion"/>
  </si>
  <si>
    <t>대상자혼재(PE/HELLP), 기기간비교된 결과 있음</t>
    <phoneticPr fontId="2" type="noConversion"/>
  </si>
  <si>
    <t>+HELLP/ vs HC, early, rate</t>
    <phoneticPr fontId="2" type="noConversion"/>
  </si>
  <si>
    <t>37주 이하</t>
    <phoneticPr fontId="2" type="noConversion"/>
  </si>
  <si>
    <t>+HELLP</t>
    <phoneticPr fontId="2" type="noConversion"/>
  </si>
  <si>
    <t>민간/공공병원에서 test/no-test 비용 차이 분석</t>
    <phoneticPr fontId="2" type="noConversion"/>
  </si>
  <si>
    <t>대상자혼재(PE/HELLP)</t>
    <phoneticPr fontId="2" type="noConversion"/>
  </si>
  <si>
    <t>대상자혼재(PE and/or HELLP)경제성</t>
    <phoneticPr fontId="2" type="noConversion"/>
  </si>
  <si>
    <t>대상자혼재(PE/ HELLP)경제성</t>
    <phoneticPr fontId="2" type="noConversion"/>
  </si>
  <si>
    <t>전향적코호트</t>
    <phoneticPr fontId="2" type="noConversion"/>
  </si>
  <si>
    <t>PE예측</t>
    <phoneticPr fontId="2" type="noConversion"/>
  </si>
  <si>
    <t>임산부</t>
    <phoneticPr fontId="2" type="noConversion"/>
  </si>
  <si>
    <t>20-37주</t>
    <phoneticPr fontId="2" type="noConversion"/>
  </si>
  <si>
    <t>프랑스</t>
    <phoneticPr fontId="2" type="noConversion"/>
  </si>
  <si>
    <t>대상자혼재(PEorHELLP)Sn, Sp,..</t>
    <phoneticPr fontId="2" type="noConversion"/>
  </si>
  <si>
    <t>전향적코호트</t>
    <phoneticPr fontId="2" type="noConversion"/>
  </si>
  <si>
    <t>PE진단</t>
    <phoneticPr fontId="2" type="noConversion"/>
  </si>
  <si>
    <t>PE임산부</t>
    <phoneticPr fontId="2" type="noConversion"/>
  </si>
  <si>
    <t>mild,severe PE, HELLP, HC</t>
    <phoneticPr fontId="2" type="noConversion"/>
  </si>
  <si>
    <t>34주이전</t>
    <phoneticPr fontId="2" type="noConversion"/>
  </si>
  <si>
    <t>스페인</t>
    <phoneticPr fontId="2" type="noConversion"/>
  </si>
  <si>
    <t>PE or HELLP진단</t>
    <phoneticPr fontId="2" type="noConversion"/>
  </si>
  <si>
    <t>Sn, Sp, Acc, AUC</t>
    <phoneticPr fontId="2" type="noConversion"/>
  </si>
  <si>
    <t>대상자혼재(PE or HELLP)</t>
    <phoneticPr fontId="2" type="noConversion"/>
  </si>
  <si>
    <t>대상자혼재(PE/HELLP)Sn,Sp</t>
    <phoneticPr fontId="2" type="noConversion"/>
  </si>
  <si>
    <t>PE예측(rule-in)</t>
    <phoneticPr fontId="2" type="noConversion"/>
  </si>
  <si>
    <t>+HELLP</t>
    <phoneticPr fontId="2" type="noConversion"/>
  </si>
  <si>
    <t>24-37주</t>
    <phoneticPr fontId="2" type="noConversion"/>
  </si>
  <si>
    <t>Sn, SP, PPV, NPV, LR+, LR-</t>
    <phoneticPr fontId="2" type="noConversion"/>
  </si>
  <si>
    <t>1주, 4주이내 PE or HELLP rule-in</t>
    <phoneticPr fontId="2" type="noConversion"/>
  </si>
  <si>
    <t>PE의심 임산부</t>
    <phoneticPr fontId="2" type="noConversion"/>
  </si>
  <si>
    <t>PE진단</t>
    <phoneticPr fontId="2" type="noConversion"/>
  </si>
  <si>
    <t>독일</t>
    <phoneticPr fontId="2" type="noConversion"/>
  </si>
  <si>
    <t>Sn, Sp, LR+, LR-</t>
    <phoneticPr fontId="2" type="noConversion"/>
  </si>
  <si>
    <t>20-36주</t>
    <phoneticPr fontId="2" type="noConversion"/>
  </si>
  <si>
    <t>이탈리아</t>
    <phoneticPr fontId="2" type="noConversion"/>
  </si>
  <si>
    <t>영국</t>
    <phoneticPr fontId="2" type="noConversion"/>
  </si>
  <si>
    <t>PE임산부</t>
    <phoneticPr fontId="2" type="noConversion"/>
  </si>
  <si>
    <t>19-20,23-24,27-28주</t>
    <phoneticPr fontId="2" type="noConversion"/>
  </si>
  <si>
    <t>스페인</t>
    <phoneticPr fontId="2" type="noConversion"/>
  </si>
  <si>
    <t>대상자혼재(PE/HELLP)AUC</t>
    <phoneticPr fontId="2" type="noConversion"/>
  </si>
  <si>
    <t>?</t>
    <phoneticPr fontId="2" type="noConversion"/>
  </si>
  <si>
    <t>독일</t>
    <phoneticPr fontId="2" type="noConversion"/>
  </si>
  <si>
    <t>대상자혼재(PE/HELLP)</t>
    <phoneticPr fontId="2" type="noConversion"/>
  </si>
  <si>
    <t>24주 이상</t>
    <phoneticPr fontId="2" type="noConversion"/>
  </si>
  <si>
    <t>34주 이하, 이상</t>
    <phoneticPr fontId="2" type="noConversion"/>
  </si>
  <si>
    <t>임상진단</t>
    <phoneticPr fontId="2" type="noConversion"/>
  </si>
  <si>
    <t>PE의심 임산부, PE임산부</t>
    <phoneticPr fontId="2" type="noConversion"/>
  </si>
  <si>
    <t>평균 30,31주</t>
    <phoneticPr fontId="2" type="noConversion"/>
  </si>
  <si>
    <t>네덜란드</t>
    <phoneticPr fontId="2" type="noConversion"/>
  </si>
  <si>
    <t>PE/HELLP, FGR, HC</t>
    <phoneticPr fontId="2" type="noConversion"/>
  </si>
  <si>
    <t>10주 이상</t>
    <phoneticPr fontId="2" type="noConversion"/>
  </si>
  <si>
    <t>PE or HELLP 진단(early, late)</t>
    <phoneticPr fontId="2" type="noConversion"/>
  </si>
  <si>
    <t>Sn, LR+, LR-</t>
    <phoneticPr fontId="2" type="noConversion"/>
  </si>
  <si>
    <t>대상자혼재(PE/HELLP, FGR, HC)</t>
    <phoneticPr fontId="2" type="noConversion"/>
  </si>
  <si>
    <t>대상자혼재(PE/HELLP, FGR, HC), Sn LR+, LR-</t>
    <phoneticPr fontId="2" type="noConversion"/>
  </si>
  <si>
    <t>PE/HELLP임산부</t>
    <phoneticPr fontId="2" type="noConversion"/>
  </si>
  <si>
    <t>+HELLP</t>
    <phoneticPr fontId="2" type="noConversion"/>
  </si>
  <si>
    <t>20,20-34,34주이상</t>
    <phoneticPr fontId="2" type="noConversion"/>
  </si>
  <si>
    <t>PE진단(early, late)</t>
    <phoneticPr fontId="2" type="noConversion"/>
  </si>
  <si>
    <t>대상자혼재(PE/HELLP), 신의료</t>
    <phoneticPr fontId="2" type="noConversion"/>
  </si>
  <si>
    <t>후향적코호트</t>
    <phoneticPr fontId="2" type="noConversion"/>
  </si>
  <si>
    <t>Sn, Sp, PPV, NPV, LR+, LR-, AUC</t>
    <phoneticPr fontId="2" type="noConversion"/>
  </si>
  <si>
    <t>25-28,29-36주</t>
    <phoneticPr fontId="2" type="noConversion"/>
  </si>
  <si>
    <t>미국</t>
    <phoneticPr fontId="2" type="noConversion"/>
  </si>
  <si>
    <t>PE임산부, PE의심 임산부</t>
    <phoneticPr fontId="2" type="noConversion"/>
  </si>
  <si>
    <t>34주이내</t>
    <phoneticPr fontId="2" type="noConversion"/>
  </si>
  <si>
    <t xml:space="preserve"> 스페인</t>
    <phoneticPr fontId="2" type="noConversion"/>
  </si>
  <si>
    <t>complication 예측(AUC, OR)</t>
    <phoneticPr fontId="2" type="noConversion"/>
  </si>
  <si>
    <t>AMO, AFO 예측</t>
    <phoneticPr fontId="2" type="noConversion"/>
  </si>
  <si>
    <t>PE의심 임산부</t>
    <phoneticPr fontId="2" type="noConversion"/>
  </si>
  <si>
    <t>20주이상</t>
    <phoneticPr fontId="2" type="noConversion"/>
  </si>
  <si>
    <t>미국</t>
    <phoneticPr fontId="2" type="noConversion"/>
  </si>
  <si>
    <t>maternal, fetal/neonatal complication</t>
    <phoneticPr fontId="2" type="noConversion"/>
  </si>
  <si>
    <t>OR, AUC</t>
    <phoneticPr fontId="2" type="noConversion"/>
  </si>
  <si>
    <t>adverse 예측(AUC)</t>
    <phoneticPr fontId="2" type="noConversion"/>
  </si>
  <si>
    <t>2주이내 이상반응 예측</t>
    <phoneticPr fontId="2" type="noConversion"/>
  </si>
  <si>
    <t>평균33.9주</t>
    <phoneticPr fontId="2" type="noConversion"/>
  </si>
  <si>
    <t>2주이내 이상반응 발생예측(ALL, 34주이내)</t>
    <phoneticPr fontId="2" type="noConversion"/>
  </si>
  <si>
    <t>AUC</t>
    <phoneticPr fontId="2" type="noConversion"/>
  </si>
  <si>
    <t>PE임산부, no PE임산부</t>
    <phoneticPr fontId="2" type="noConversion"/>
  </si>
  <si>
    <t>(2x2)TP rate, FP rate, AUC</t>
    <phoneticPr fontId="2" type="noConversion"/>
  </si>
  <si>
    <t>sVEGFR-1=sFlt-1?</t>
    <phoneticPr fontId="2" type="noConversion"/>
  </si>
  <si>
    <t>sVEGFR-1=sFlt-1?(Sn,Sp)</t>
    <phoneticPr fontId="2" type="noConversion"/>
  </si>
  <si>
    <t>6-15주, 20-25주</t>
    <phoneticPr fontId="2" type="noConversion"/>
  </si>
  <si>
    <t>PE예측(초기,중기)</t>
    <phoneticPr fontId="2" type="noConversion"/>
  </si>
  <si>
    <t>입원예측</t>
    <phoneticPr fontId="2" type="noConversion"/>
  </si>
  <si>
    <t>37주이내</t>
    <phoneticPr fontId="2" type="noConversion"/>
  </si>
  <si>
    <t>24-37주</t>
    <phoneticPr fontId="2" type="noConversion"/>
  </si>
  <si>
    <t>PE/HELLP예측 등</t>
    <phoneticPr fontId="2" type="noConversion"/>
  </si>
  <si>
    <t>PE/HELLP</t>
    <phoneticPr fontId="2" type="noConversion"/>
  </si>
  <si>
    <t>24주 이상</t>
    <phoneticPr fontId="2" type="noConversion"/>
  </si>
  <si>
    <t>PE/HELLP 예측</t>
    <phoneticPr fontId="2" type="noConversion"/>
  </si>
  <si>
    <t>+AMO예측</t>
    <phoneticPr fontId="2" type="noConversion"/>
  </si>
  <si>
    <r>
      <t>Background: Severe early?onset fetal growth restriction (FGR) predisposes to fetal death, neonatal death, neonatal morbidity and neurodisability. The use of placental biomarkers has been proposed for risk stratification in pre?eclampsia, but they could be equally useful in fetal growth restriction in aiding management. Objective: To determine the efficacy of angiogenic biomarkers at predicting adverse pregnancy outcome in severe early?onset fetal growth restriction. Study design: This is a secondary analysis of the multicentre, placebo?controlled STRIDER UK randomised controlled trial of singleton pregnancies with severe early?onset fetal growth restriction. Women with FGR pregnancies between 22+0 and 29+6 weeks of gestation were randomly assigned to receive either sildenafil 25 mg three times daily or placebo until 32+0 weeks?</t>
    </r>
    <r>
      <rPr>
        <sz val="9"/>
        <color theme="1"/>
        <rFont val="맑은 고딕"/>
        <family val="2"/>
        <charset val="129"/>
        <scheme val="minor"/>
      </rPr>
      <t>€</t>
    </r>
    <r>
      <rPr>
        <sz val="9"/>
        <color theme="1"/>
        <rFont val="맑은 고딕"/>
        <family val="3"/>
        <charset val="129"/>
        <scheme val="minor"/>
      </rPr>
      <t>™ gestation or delivery. We developed prediction models based upon maternal demographics (age, parity, blood pressure, preeclampsia, gestational hypertension), fetal biometric (estimated fetal weight) and Doppler measurements (Middle Cerebral Artery (MCA), Umbilical Artery (UA)) and maternal angiogenic biomarkers [placental growth factor (PlGF), soluble endoglin (sEng), soluble fms?like tyrosine kinase 1 (sFlt?1) and sFlt?1:PlGF ratio) using both univariate and multivariate analysis. Results: A complete data set was available for 105 of 135 randomised women. Multivariate regression analysis identified estimated fetal weight (EFW) and sFlt?1:PlGF as independent predictors of livebirth (EFW OR: 1.01 (1.008, 1.021); p &lt; 0.001 and lower sFlt?1:PlGF ratio OR: 0.53 (0.284, 0.994); p = 0.048) and overall survival (EFW OR: 1.01 (1.006, 1.015); p &lt; 0.001 and lower sFlt?1/PlGF ratio OR: 0.51 (0.286, 0.904); p = 0.021). EFW was a consistent predictor for all outcomes other than gestation at delivery. sFlt?1:PlGF ratio was a consistent predictor for all outcomes other than neonatal morbidity. Conclusions: In severe early?onset FGR pregnancies livebirth and overall survival can be predicted using a model involving EFW and sFlt?1:PlGF ratio. This model require validation in a larger cohort but may allow informed decision making about pregnancy management, especially in previable cases.</t>
    </r>
  </si>
  <si>
    <t>출산 K-M분석</t>
    <phoneticPr fontId="2" type="noConversion"/>
  </si>
  <si>
    <t>24-34주</t>
    <phoneticPr fontId="2" type="noConversion"/>
  </si>
  <si>
    <t>s/P</t>
    <phoneticPr fontId="2" type="noConversion"/>
  </si>
  <si>
    <t>임상진단</t>
    <phoneticPr fontId="2" type="noConversion"/>
  </si>
  <si>
    <t>2일, 2-7일이내, 7일이후 출산을 K-M분석</t>
    <phoneticPr fontId="2" type="noConversion"/>
  </si>
  <si>
    <t>APO예측</t>
    <phoneticPr fontId="2" type="noConversion"/>
  </si>
  <si>
    <t>평균 34.5-34.8주</t>
    <phoneticPr fontId="2" type="noConversion"/>
  </si>
  <si>
    <t>AMO예측</t>
    <phoneticPr fontId="2" type="noConversion"/>
  </si>
  <si>
    <t>median 35주</t>
    <phoneticPr fontId="2" type="noConversion"/>
  </si>
  <si>
    <t>네덜란드</t>
    <phoneticPr fontId="2" type="noConversion"/>
  </si>
  <si>
    <t>OR</t>
    <phoneticPr fontId="2" type="noConversion"/>
  </si>
  <si>
    <t xml:space="preserve"> 주수</t>
    <phoneticPr fontId="2" type="noConversion"/>
  </si>
  <si>
    <t>연구유형
(보고서)</t>
    <phoneticPr fontId="2" type="noConversion"/>
  </si>
  <si>
    <t>진단법평가연구(예측)</t>
    <phoneticPr fontId="2" type="noConversion"/>
  </si>
  <si>
    <t>진단법평가연구(진단)</t>
    <phoneticPr fontId="2" type="noConversion"/>
  </si>
  <si>
    <t>Adverse outcome(%), KM curve(time to delivery)</t>
    <phoneticPr fontId="2" type="noConversion"/>
  </si>
  <si>
    <t>최종선택배제</t>
    <phoneticPr fontId="2" type="noConversion"/>
  </si>
  <si>
    <t>배제사유</t>
    <phoneticPr fontId="2" type="noConversion"/>
  </si>
  <si>
    <t>대상자 혼재(PE/HELLP), 예측 AUC, adverse perinatal outcome</t>
    <phoneticPr fontId="2" type="noConversion"/>
  </si>
  <si>
    <t>최종선택</t>
    <phoneticPr fontId="2" type="noConversion"/>
  </si>
  <si>
    <t>배제사유</t>
    <phoneticPr fontId="2" type="noConversion"/>
  </si>
  <si>
    <t>RR(PE발생)</t>
    <phoneticPr fontId="2" type="noConversion"/>
  </si>
  <si>
    <t>농도에따라 출산</t>
    <phoneticPr fontId="2" type="noConversion"/>
  </si>
  <si>
    <t>주수별 OR</t>
    <phoneticPr fontId="2" type="noConversion"/>
  </si>
  <si>
    <t>RN</t>
    <phoneticPr fontId="2" type="noConversion"/>
  </si>
  <si>
    <t>연구대상자</t>
    <phoneticPr fontId="2" type="noConversion"/>
  </si>
  <si>
    <t>진단목적</t>
    <phoneticPr fontId="2" type="noConversion"/>
  </si>
  <si>
    <t>비교검사</t>
    <phoneticPr fontId="2" type="noConversion"/>
  </si>
  <si>
    <t>N</t>
    <phoneticPr fontId="2" type="noConversion"/>
  </si>
  <si>
    <t>cut-off</t>
    <phoneticPr fontId="2" type="noConversion"/>
  </si>
  <si>
    <t>TP</t>
    <phoneticPr fontId="2" type="noConversion"/>
  </si>
  <si>
    <t>FP</t>
    <phoneticPr fontId="2" type="noConversion"/>
  </si>
  <si>
    <t>FN</t>
    <phoneticPr fontId="2" type="noConversion"/>
  </si>
  <si>
    <t>TN</t>
    <phoneticPr fontId="2" type="noConversion"/>
  </si>
  <si>
    <t>Sn</t>
    <phoneticPr fontId="2" type="noConversion"/>
  </si>
  <si>
    <t>95%CI</t>
    <phoneticPr fontId="2" type="noConversion"/>
  </si>
  <si>
    <t>Sp</t>
    <phoneticPr fontId="2" type="noConversion"/>
  </si>
  <si>
    <t>PPV</t>
    <phoneticPr fontId="2" type="noConversion"/>
  </si>
  <si>
    <t>NPV</t>
    <phoneticPr fontId="2" type="noConversion"/>
  </si>
  <si>
    <t>LR+</t>
    <phoneticPr fontId="2" type="noConversion"/>
  </si>
  <si>
    <t>LR-</t>
    <phoneticPr fontId="2" type="noConversion"/>
  </si>
  <si>
    <t>p</t>
    <phoneticPr fontId="2" type="noConversion"/>
  </si>
  <si>
    <t>Author(Year)</t>
    <phoneticPr fontId="2" type="noConversion"/>
  </si>
  <si>
    <t>대상자모집기간</t>
    <phoneticPr fontId="2" type="noConversion"/>
  </si>
  <si>
    <t>대상자 선택배제기준</t>
    <phoneticPr fontId="2" type="noConversion"/>
  </si>
  <si>
    <t>저자결론</t>
    <phoneticPr fontId="2" type="noConversion"/>
  </si>
  <si>
    <t>검사키트</t>
    <phoneticPr fontId="2" type="noConversion"/>
  </si>
  <si>
    <t>참고표준검사</t>
    <phoneticPr fontId="2" type="noConversion"/>
  </si>
  <si>
    <t>#</t>
    <phoneticPr fontId="2" type="noConversion"/>
  </si>
  <si>
    <t>연구목적</t>
    <phoneticPr fontId="2" type="noConversion"/>
  </si>
  <si>
    <t>2018.1~2021.8</t>
    <phoneticPr fontId="2" type="noConversion"/>
  </si>
  <si>
    <t>Elecsys ® immunoassay sFlt-1/PlGF ratio (Roche Diagnostics, Basel, Switzerland).</t>
    <phoneticPr fontId="2" type="noConversion"/>
  </si>
  <si>
    <t>-18세이상,
-24주이전에 이미 PE, HELLP, FGR으로 진단된 사람 제외</t>
    <phoneticPr fontId="2" type="noConversion"/>
  </si>
  <si>
    <t>-</t>
    <phoneticPr fontId="2" type="noConversion"/>
  </si>
  <si>
    <t>이 연구는 쌍둥이 임신 24주에서 sFlt-1/PlGF 비율 17이상인 임신 전 및 FGR 빈도의 현저한 증가와 관련이 있음을 보여준다. 쌍둥이 임신 24주의 sFlt-1/PlGF 비율은 평균 PIUtA 및 산모 특성과 결합하여 전임신 또는 FGR과 같은 태반 기능 장애와 관련된 질병을 발생시킬 위험이 있는 환자를 선택할 수 있다.
이러한 환자는 모성 태아의 심각한 부작용을 피하기 위해 면밀한 추적 조사를 통해 이익을 얻을 수 있다.</t>
    <phoneticPr fontId="2" type="noConversion"/>
  </si>
  <si>
    <t>쌍둥이임산부+PE or FGR 의심 임산부(PE구분가능)</t>
    <phoneticPr fontId="2" type="noConversion"/>
  </si>
  <si>
    <t>+쌍둥이, FGR</t>
    <phoneticPr fontId="2" type="noConversion"/>
  </si>
  <si>
    <r>
      <rPr>
        <sz val="8"/>
        <color theme="1"/>
        <rFont val="맑은 고딕"/>
        <family val="3"/>
        <charset val="129"/>
      </rPr>
      <t>≥</t>
    </r>
    <r>
      <rPr>
        <sz val="8"/>
        <color theme="1"/>
        <rFont val="맑은 고딕"/>
        <family val="3"/>
        <charset val="129"/>
        <scheme val="minor"/>
      </rPr>
      <t>17</t>
    </r>
    <phoneticPr fontId="2" type="noConversion"/>
  </si>
  <si>
    <t xml:space="preserve">INSPIRE trial, </t>
    <phoneticPr fontId="2" type="noConversion"/>
  </si>
  <si>
    <t>PROGNOSIS study</t>
  </si>
  <si>
    <t>Trial</t>
    <phoneticPr fontId="2" type="noConversion"/>
  </si>
  <si>
    <t>2015.6-2017.4</t>
    <phoneticPr fontId="2" type="noConversion"/>
  </si>
  <si>
    <t>-18세 이상, 단태아임신
- 24-37주, PE 의심 임산부
&lt;배제&gt;
- 이미 PE/Eclampsia로 진단된 사람 제외</t>
    <phoneticPr fontId="2" type="noConversion"/>
  </si>
  <si>
    <t>Elecsys
sFlt-1/PIGF) using the Roche e411 analyzer (Roche Diagnostics Limited, Burgess Hill, United Kingdom)</t>
    <phoneticPr fontId="2" type="noConversion"/>
  </si>
  <si>
    <t>sFlt-1/PIGF 비율 또는 sFlt-1 단독으로 연속 값을 사용하면 PIGF만 및 38에서 sFlt-1/PIGF 컷오프의 연속 값에 기초한 모델보다 더 나은 예측 성능을 얻을 수 있었다. sFlt-1만을 사용하거나 sFlt-1/PIGF 비율 값의 연속적인 값을 사용하는 것은 둘 다 유사한 예측 성능을 가지고 있었기 때문에 명백한 증분 값이 없었다. 38의 비율 컷오프 또는 단일 바이오마커 또는 비율의 연속적인 값에 기초한 대안이 PE 예측에서 더 나은 성능을 발휘할 수 있는지를 평가하기 위해 더 많은 환자 수와 충분한 결과 변수를 가진 더 많은 연구가 보장된다.</t>
    <phoneticPr fontId="2" type="noConversion"/>
  </si>
  <si>
    <t>&gt;85</t>
    <phoneticPr fontId="2" type="noConversion"/>
  </si>
  <si>
    <r>
      <rPr>
        <sz val="8"/>
        <color theme="1"/>
        <rFont val="맑은 고딕"/>
        <family val="3"/>
        <charset val="129"/>
      </rPr>
      <t>≤</t>
    </r>
    <r>
      <rPr>
        <sz val="8"/>
        <color theme="1"/>
        <rFont val="맑은 고딕"/>
        <family val="3"/>
        <charset val="129"/>
        <scheme val="minor"/>
      </rPr>
      <t>38</t>
    </r>
    <phoneticPr fontId="2" type="noConversion"/>
  </si>
  <si>
    <t>cobas e 411 immunoassay analyser tests (Roche Diagnostics)</t>
    <phoneticPr fontId="2" type="noConversion"/>
  </si>
  <si>
    <t>2019.12-2021.4</t>
    <phoneticPr fontId="2" type="noConversion"/>
  </si>
  <si>
    <t>&lt;선택기준&gt;
-18세이상, SBP가 140-160/ DBP가 90-100 혹은 임신성 고혈압 혹은 만성 고혈압이면서, 20주 이상의 단태아 임산부
&lt;배제기준&gt;
- 이미 진단된 PE, eclampsia, 태아 선천성기형(fetal cogenital malformation)인 경우</t>
    <phoneticPr fontId="2" type="noConversion"/>
  </si>
  <si>
    <t>-</t>
    <phoneticPr fontId="2" type="noConversion"/>
  </si>
  <si>
    <t>Aminuddin</t>
    <phoneticPr fontId="2" type="noConversion"/>
  </si>
  <si>
    <t>Kifle</t>
    <phoneticPr fontId="2" type="noConversion"/>
  </si>
  <si>
    <t>Martinez-Varea</t>
    <phoneticPr fontId="2" type="noConversion"/>
  </si>
  <si>
    <t>&gt;38</t>
    <phoneticPr fontId="2" type="noConversion"/>
  </si>
  <si>
    <t>Adj. OR</t>
    <phoneticPr fontId="2" type="noConversion"/>
  </si>
  <si>
    <t>5.349, 38.277</t>
    <phoneticPr fontId="2" type="noConversion"/>
  </si>
  <si>
    <t>5.206, 43.557</t>
    <phoneticPr fontId="2" type="noConversion"/>
  </si>
  <si>
    <t>0.633-0.863</t>
    <phoneticPr fontId="2" type="noConversion"/>
  </si>
  <si>
    <t>Acc</t>
    <phoneticPr fontId="2" type="noConversion"/>
  </si>
  <si>
    <t>우리는 이전 관측치와 비교하여 sFlt-1/PlGF에 대한 더 높은 PPV 값을 발견했다. 흥미롭게도, 우리는 또한 sFlt-1/PlGF 비율이 중간에서 고위험 산모의 신생아들 사이에서 불리한 임신 결과를 예측하는 중요한 지표라는 것을 발견했다. 요약하면, 본 연구는 결과 측정 기간이 4주로 제한되지 않는 한, 말레이시아 인구에서 전자간증을 예측하기 위한 실현 가능한 바이오마커로서의 sFlt-1/PlGF 비율의 유용성을 처음으로 강조했다.</t>
    <phoneticPr fontId="2" type="noConversion"/>
  </si>
  <si>
    <t>3.344,12.660</t>
    <phoneticPr fontId="2" type="noConversion"/>
  </si>
  <si>
    <t>0.293,0.704</t>
    <phoneticPr fontId="2" type="noConversion"/>
  </si>
  <si>
    <t>Elecys, Roche Diagnostics, Penzberg, Germany</t>
    <phoneticPr fontId="2" type="noConversion"/>
  </si>
  <si>
    <t>2016.8-2021.3</t>
    <phoneticPr fontId="2" type="noConversion"/>
  </si>
  <si>
    <t>-쌍둥이 임산부, 28-31주
&lt;배제기준&gt;
- 검사 4주이내 자연적조산, 임신관련 고혈압질환으로 진단된경우</t>
    <phoneticPr fontId="2" type="noConversion"/>
  </si>
  <si>
    <t>예측목적</t>
    <phoneticPr fontId="2" type="noConversion"/>
  </si>
  <si>
    <t>결론적으로, 추가 검증이 필요하지만, 우리의 연구는 임신 28-30주에서 sFlt-1/PlGF 비율에 대한 22.2의 컷오프 값이 측정 후 4주 이내에 PE의 발병을 배제하는 데 유용할 수 있음을 보여준다. sFlt-1/PlGF 비율을 사용한 정확한 위험 계층화는 쌍둥이 임신을 한 여성을 관리하는 데 도움이 될 수 있다.</t>
    <phoneticPr fontId="2" type="noConversion"/>
  </si>
  <si>
    <t>Shinohara</t>
    <phoneticPr fontId="2" type="noConversion"/>
  </si>
  <si>
    <t>Kwiatkowski</t>
    <phoneticPr fontId="2" type="noConversion"/>
  </si>
  <si>
    <t>-1개 이상의 의심/확진된 태반기능부전이 있는 경우</t>
    <phoneticPr fontId="2" type="noConversion"/>
  </si>
  <si>
    <t>Cobas e6000 analyzer and Roche Diagnostics Elecsys®</t>
    <phoneticPr fontId="2" type="noConversion"/>
  </si>
  <si>
    <t>검사인원</t>
    <phoneticPr fontId="2" type="noConversion"/>
  </si>
  <si>
    <t>태반 혈관신생 마커는 많은 형태의 태반 허혈 증후군을 진단하는데 유용할 수 있다.
특히 임상 증후군의 혈관신생 장애는 임신 연령이 증가함에 따라 감소하는 징후를 보여준다. 후기-온셋 SGA 사례에서 혈관신생 마커의 진단 가치 평가는 추가 분석이 필요하다.</t>
    <phoneticPr fontId="2" type="noConversion"/>
  </si>
  <si>
    <t>(Elecsys PlGF, sFlt-1, and NT-proBNP) on the Cobas e601 automated immunoanalyzer (Roche Diagnostics, Mannheim, Germany)</t>
    <phoneticPr fontId="2" type="noConversion"/>
  </si>
  <si>
    <t>2015.1-2018.11</t>
    <phoneticPr fontId="2" type="noConversion"/>
  </si>
  <si>
    <t>-PE가 의심되는 단태아 임산부
&lt;선택기준&gt;
-고혈압, 단백뇨, 기존에 고혈압이나 단백뇨가 심해지는 경우, 비정상 자궁동맥도플러 검사, 진통제가 듣지 않는 두통, 시각증상, and/or 부종
&lt;배제기준&gt;
-34주이상 임산부
-쌍둥이임산부</t>
    <phoneticPr fontId="2" type="noConversion"/>
  </si>
  <si>
    <t>PROGNOSIS study</t>
    <phoneticPr fontId="2" type="noConversion"/>
  </si>
  <si>
    <t>PE예측, 진단</t>
    <phoneticPr fontId="2" type="noConversion"/>
  </si>
  <si>
    <t>&gt;38</t>
    <phoneticPr fontId="2" type="noConversion"/>
  </si>
  <si>
    <t>&gt;665</t>
    <phoneticPr fontId="2" type="noConversion"/>
  </si>
  <si>
    <t>17.1-73.1</t>
    <phoneticPr fontId="2" type="noConversion"/>
  </si>
  <si>
    <t>0.163-0.279</t>
    <phoneticPr fontId="2" type="noConversion"/>
  </si>
  <si>
    <t>0.988-1.000</t>
    <phoneticPr fontId="2" type="noConversion"/>
  </si>
  <si>
    <t>2.5-3.2</t>
    <phoneticPr fontId="2" type="noConversion"/>
  </si>
  <si>
    <t>0.451-0.861</t>
    <phoneticPr fontId="2" type="noConversion"/>
  </si>
  <si>
    <t>0.912-0.956</t>
    <phoneticPr fontId="2" type="noConversion"/>
  </si>
  <si>
    <t>9.3-50.5</t>
    <phoneticPr fontId="2" type="noConversion"/>
  </si>
  <si>
    <t>- 전체 샘플 522개중 177개(33.9%)에서는 sFlt-1/PlGF 단독결과 상승하면서 selected model에서 음성으로 나왔고, 177명중 19명(10.7%)에서는 초기 PE 발병(early-onset PE)으로 1주일이내 출산함
The 33.9% of samples (177/522) had an elevated sFlt-1/PlGF ratio alone and a negative result of the selected model. 10.7% (19/177) of them developed early-onset PE leading to delivery within 1 week.</t>
    <phoneticPr fontId="2" type="noConversion"/>
  </si>
  <si>
    <t>0.245-0.915</t>
    <phoneticPr fontId="2" type="noConversion"/>
  </si>
  <si>
    <t>0.487-0.757</t>
    <phoneticPr fontId="2" type="noConversion"/>
  </si>
  <si>
    <t>0.781-0.983</t>
    <phoneticPr fontId="2" type="noConversion"/>
  </si>
  <si>
    <t>0.68-0.407</t>
    <phoneticPr fontId="2" type="noConversion"/>
  </si>
  <si>
    <t>-</t>
    <phoneticPr fontId="2" type="noConversion"/>
  </si>
  <si>
    <t>0.383-0.858</t>
    <phoneticPr fontId="2" type="noConversion"/>
  </si>
  <si>
    <t>0.534-0.818</t>
    <phoneticPr fontId="2" type="noConversion"/>
  </si>
  <si>
    <t>0.68-0.938</t>
    <phoneticPr fontId="2" type="noConversion"/>
  </si>
  <si>
    <t>0.244-0.651</t>
    <phoneticPr fontId="2" type="noConversion"/>
  </si>
  <si>
    <t>예측기간</t>
    <phoneticPr fontId="2" type="noConversion"/>
  </si>
  <si>
    <t>4주이내</t>
    <phoneticPr fontId="2" type="noConversion"/>
  </si>
  <si>
    <t>1주이내</t>
    <phoneticPr fontId="2" type="noConversion"/>
  </si>
  <si>
    <t>PE발생</t>
    <phoneticPr fontId="2" type="noConversion"/>
  </si>
  <si>
    <t>결론적으로, 이것은 정상적인 쌍둥이 임신을 한 여성의 ElecsysFlt-1/PlGF 면역측정비에 대한 기준 범위를 설정한 첫 번째 분석이다. 쌍둥이 임신에서 sFlt-1/PlGF 비율에 대한 28주 + 6일 임신, 중위수, 5번째 및 95번째 백분위수 값은 싱글톤 임신의 값과 다르지 않았다. 임신 29주 이후부터 sFlt-1/PlGF 비율에 대한 중위수, 5번째 및 95번째 백분위수 값은 쌍둥이 임신에서 더 높게 나타난다. 그러나 이러한 결과를 확인하기 위해서는 더 많은 연구가 필요하다. 이러한 데이터는 ElecsysFlt-1/PlGF 면역측정비의 해석이 쌍둥이 임신을 한 여성에게 유용할 수 있음을 시사한다. 쌍둥이 임신 여성의 PE 단기 예측을 위한 최적 sFlt-1/PlGF 비율 컷오프를 결정하기 위해 추가 연구가 필요하다.</t>
    <phoneticPr fontId="2" type="noConversion"/>
  </si>
  <si>
    <t>Elecsys ® soluble fms-like tyrosine kinase-1 (sFlt-1)/placental growth factor (PlGF) immunoassay ratio</t>
    <phoneticPr fontId="2" type="noConversion"/>
  </si>
  <si>
    <t>PROGNOSIS ASIA</t>
    <phoneticPr fontId="2" type="noConversion"/>
  </si>
  <si>
    <t>2015.6-2016.5</t>
    <phoneticPr fontId="2" type="noConversion"/>
  </si>
  <si>
    <t>Cobas e 601 analyzer (Roche Diagnostics, Mannheim, Germany)</t>
    <phoneticPr fontId="2" type="noConversion"/>
  </si>
  <si>
    <t>0.631-1</t>
    <phoneticPr fontId="2" type="noConversion"/>
  </si>
  <si>
    <t>0.767-0.884</t>
    <phoneticPr fontId="2" type="noConversion"/>
  </si>
  <si>
    <t>0.098-0.382</t>
    <phoneticPr fontId="2" type="noConversion"/>
  </si>
  <si>
    <t>0.975-1.00</t>
    <phoneticPr fontId="2" type="noConversion"/>
  </si>
  <si>
    <t>0.476-0.927</t>
    <phoneticPr fontId="2" type="noConversion"/>
  </si>
  <si>
    <t>0.783-0.899</t>
    <phoneticPr fontId="2" type="noConversion"/>
  </si>
  <si>
    <t>0.18-0.498</t>
    <phoneticPr fontId="2" type="noConversion"/>
  </si>
  <si>
    <t>0.930-0.992</t>
    <phoneticPr fontId="2" type="noConversion"/>
  </si>
  <si>
    <t>0.914-0.982</t>
    <phoneticPr fontId="2" type="noConversion"/>
  </si>
  <si>
    <t>0.845-0.955</t>
    <phoneticPr fontId="2" type="noConversion"/>
  </si>
  <si>
    <t>PRECHOSIS 아시아에 등록된 전모증 의심이 있는 일본 여성을 대상으로 한 이 하위 분석은 이 모집단에서 전모증의 단기 예측에 대한 ElecsysFlt-1/PlGF 비율 컷오프의 높은 예측 값이 38이라는 것을 보여주었고, 이는 다른 진단 및 임상 정보와 함께 사용을 지원했다. sFlt-1/PlGF 비율을 임상 실습에 채택하면 임신 전 임신 및 태아 결과가 의심되는 임산부의 두 가지 결과를 모두 개선할 수 있다</t>
    <phoneticPr fontId="2" type="noConversion"/>
  </si>
  <si>
    <t>-</t>
    <phoneticPr fontId="2" type="noConversion"/>
  </si>
  <si>
    <t>COBAS e411 (Roche Diagnostics).</t>
    <phoneticPr fontId="2" type="noConversion"/>
  </si>
  <si>
    <t>2018.1-2019.3</t>
    <phoneticPr fontId="2" type="noConversion"/>
  </si>
  <si>
    <t>Sabria</t>
    <phoneticPr fontId="2" type="noConversion"/>
  </si>
  <si>
    <t>Ohkuchi</t>
    <phoneticPr fontId="2" type="noConversion"/>
  </si>
  <si>
    <t>Wang</t>
    <phoneticPr fontId="2" type="noConversion"/>
  </si>
  <si>
    <t>주수</t>
    <phoneticPr fontId="2" type="noConversion"/>
  </si>
  <si>
    <t>-</t>
    <phoneticPr fontId="2" type="noConversion"/>
  </si>
  <si>
    <t>0.59-0.73</t>
    <phoneticPr fontId="2" type="noConversion"/>
  </si>
  <si>
    <t>결론적으로, 전클램프 발생이 의심되는 예비 코호트에서 혈관신생 조절인자인 Flt-γ1과 PLGF, 신장 기능 마커인 BUN, Cre, UA, Cysc, 당단백질 PPP-γA2는 두 그룹 간에 유의하게 변화되었다. 마지막으로, 우리 연구에 투자된 혈청 마커는 전전증 판정보다 배제에서 더 나은 성능을 보였다. 채혈과 전혈 또는 분만 사이에 사전 정의된 대기 시간이 없기 때문에 이러한 마커의 임상적 유용성이 크게 제한되었다.</t>
    <phoneticPr fontId="2" type="noConversion"/>
  </si>
  <si>
    <t>Binder</t>
    <phoneticPr fontId="2" type="noConversion"/>
  </si>
  <si>
    <t>2013.1-2019.10</t>
    <phoneticPr fontId="2" type="noConversion"/>
  </si>
  <si>
    <t>Elecsys (Roche Diagnostics, Penzberg, Germany)</t>
    <phoneticPr fontId="2" type="noConversion"/>
  </si>
  <si>
    <t>sFlt-1/PlGF 비율은 임신 전 임신으로 의심되는 쌍둥이 임신에서 산모 합병증을 동반한 임신 전 임신 때문에 분만을 배제할 수 있다. 그 비율은 쌍둥이 임신에서 PGF 수준보다 우수한 것으로 보인다.</t>
    <phoneticPr fontId="2" type="noConversion"/>
  </si>
  <si>
    <t>Elecsys ® sFlt-1 and Elecsys ® PlGF assays on the cobas e electrochemiluminescence immunoassay platform (Roche Diagnostics GmbH, Mannheim, Germany</t>
    <phoneticPr fontId="2" type="noConversion"/>
  </si>
  <si>
    <t>결론적으로, 이 사후 분석은 임상적으로 증후군이 의심되는 여성의 임신 전 증상 예측을 위한 Elecsys ® sFlt-1/PlGF 비율의 추가 값을 보여준다. sFlt-1/PlGF 비율이 38 이하인 여성의 경우, NPV가 94% 이상일 때 최대 4주 동안 전모증을 배제할 수 있다. 초기 검사 후 2~3주 후에 재검사를 하면 임신 전 의심 여성의 임신 전 위험 계층화가 개선된다.
임신전증이 의심되는 여성에서 sFlt-1/PlGF 비율에 대한 반복적인 테스트는 임상의의 의사결정에 대한 신뢰를 높일 것이다.</t>
    <phoneticPr fontId="2" type="noConversion"/>
  </si>
  <si>
    <t>Zeisler</t>
    <phoneticPr fontId="2" type="noConversion"/>
  </si>
  <si>
    <t>1주이내</t>
    <phoneticPr fontId="2" type="noConversion"/>
  </si>
  <si>
    <t>4주이내</t>
    <phoneticPr fontId="2" type="noConversion"/>
  </si>
  <si>
    <t>0.519-0.957</t>
    <phoneticPr fontId="2" type="noConversion"/>
  </si>
  <si>
    <t>0.746-0.817</t>
    <phoneticPr fontId="2" type="noConversion"/>
  </si>
  <si>
    <t>0.049-0.158</t>
    <phoneticPr fontId="2" type="noConversion"/>
  </si>
  <si>
    <t>0.979-0.999</t>
    <phoneticPr fontId="2" type="noConversion"/>
  </si>
  <si>
    <t>2.73-4.98</t>
    <phoneticPr fontId="2" type="noConversion"/>
  </si>
  <si>
    <t>0.09-0.7</t>
    <phoneticPr fontId="2" type="noConversion"/>
  </si>
  <si>
    <t>0.54-0.77</t>
    <phoneticPr fontId="2" type="noConversion"/>
  </si>
  <si>
    <t>0.794-0.863</t>
    <phoneticPr fontId="2" type="noConversion"/>
  </si>
  <si>
    <t>0.284-0.457</t>
    <phoneticPr fontId="2" type="noConversion"/>
  </si>
  <si>
    <t>0.917-0.963</t>
    <phoneticPr fontId="2" type="noConversion"/>
  </si>
  <si>
    <t>3.02-5.07</t>
    <phoneticPr fontId="2" type="noConversion"/>
  </si>
  <si>
    <t>0.29-0.56</t>
    <phoneticPr fontId="2" type="noConversion"/>
  </si>
  <si>
    <t>-</t>
    <phoneticPr fontId="2" type="noConversion"/>
  </si>
  <si>
    <t>ROPE study(Rule Out PE Evaluation)</t>
    <phoneticPr fontId="2" type="noConversion"/>
  </si>
  <si>
    <t>2009.7-2012.6</t>
    <phoneticPr fontId="2" type="noConversion"/>
  </si>
  <si>
    <t>-</t>
    <phoneticPr fontId="2" type="noConversion"/>
  </si>
  <si>
    <t>Rana</t>
    <phoneticPr fontId="2" type="noConversion"/>
  </si>
  <si>
    <t>2주이내</t>
    <phoneticPr fontId="2" type="noConversion"/>
  </si>
  <si>
    <t>sPE발생(GA&lt;34주이내)</t>
    <phoneticPr fontId="2" type="noConversion"/>
  </si>
  <si>
    <t>입원환자중 sPE발생(GA&lt;34주이내)</t>
    <phoneticPr fontId="2" type="noConversion"/>
  </si>
  <si>
    <t>Elecsys</t>
    <phoneticPr fontId="2" type="noConversion"/>
  </si>
  <si>
    <t>의심되는 PE 환자에서 혈관신생 바이오마커를 사용한 위험 계층화가 중증 질환 위험이 있는 여성의 모성 및 태아 결과 개선으로 이어질지 여부를 평가하기 위한 임상시험이 필요하다.</t>
    <phoneticPr fontId="2" type="noConversion"/>
  </si>
  <si>
    <t>Roche Diagnostics Cobas e411 system</t>
    <phoneticPr fontId="2" type="noConversion"/>
  </si>
  <si>
    <t>2014.1-2014.5</t>
    <phoneticPr fontId="2" type="noConversion"/>
  </si>
  <si>
    <t>이 연구는 sFlt-1/PlGF 비율에 대한 38의 컷오프가 고위험 환자의 대표적인 코호트에서 PE를 배제하는 데 적합하다는 것을 입증했다. 임상 실무에서 sFlt-1/PlGF 비율을 사용하면 질병 관리를 개선하고 건강 지출을 줄이면서 안전을 보장할 수 있다.</t>
    <phoneticPr fontId="2" type="noConversion"/>
  </si>
  <si>
    <t>Caillon</t>
    <phoneticPr fontId="2" type="noConversion"/>
  </si>
  <si>
    <t>1주이내</t>
    <phoneticPr fontId="2" type="noConversion"/>
  </si>
  <si>
    <t>4주이내</t>
    <phoneticPr fontId="2" type="noConversion"/>
  </si>
  <si>
    <t>2주 이내</t>
    <phoneticPr fontId="2" type="noConversion"/>
  </si>
  <si>
    <t>-</t>
    <phoneticPr fontId="2" type="noConversion"/>
  </si>
  <si>
    <t>0.49-0.71</t>
    <phoneticPr fontId="2" type="noConversion"/>
  </si>
  <si>
    <t>0.70-0.98</t>
    <phoneticPr fontId="2" type="noConversion"/>
  </si>
  <si>
    <t>Elecsys (Roche Diagnostics,
Penzberg, Germany)</t>
    <phoneticPr fontId="2" type="noConversion"/>
  </si>
  <si>
    <t>2013.7-0014.10</t>
    <phoneticPr fontId="2" type="noConversion"/>
  </si>
  <si>
    <t>임신 전 평가를 위해 입원한 여성들 중에서, 부정적인 임신 결과에 대한 위험이 있는 여성들은 입원 시 수용성 fms와 같은 티로신 키나아제/태반 성장 인자 비율이 더 높으며, 이는 출산 전까지 계속 증가했다. 수용성 fms 유사 티로신 키나제/태반 성장 인자 비율이 높은 여성은 수용성 fms 유사 티로신 키나제/태반 성장 인자 수준이 낮은 여성보다 더 빨리 출산한다. 이러한 데이터는 임신 전 혈관 형성 불균형을 표적화하는 것이 임신의 연장으로 이어질 수 있다는 가설을 뒷받침한다.</t>
    <phoneticPr fontId="2" type="noConversion"/>
  </si>
  <si>
    <t>Roche Elecsys 1 sFlt-1 and Roche Elecsys 1 PlGF immunoassays on the cobas e electrochemiluminescence immunoassay platform (Roche Diagnostics Ltd. Mannheim, Germany)</t>
    <phoneticPr fontId="2" type="noConversion"/>
  </si>
  <si>
    <t>PreOS는 혈관신생 바이오마커(이 경우 sFlt-1/PlGF)가 일상적인 임상 환경에서 임신부에 대한 의사의 임상 의사결정에 미치는 영향을 입증한 최초의 연구이다. sFlt-1/PlGF 비율은 임신전증, 에클램프증 또는 HELP 증후군의 징후와 증상이 있는 임산부의 임상적으로 관련된 비율로 입원 및 치료 결정과 관련하여 환자 관리의 적절한 강도를 안내하기 위해 임상 실무에서 구현될 가능성이 있다.</t>
    <phoneticPr fontId="2" type="noConversion"/>
  </si>
  <si>
    <t>Baltajian</t>
    <phoneticPr fontId="2" type="noConversion"/>
  </si>
  <si>
    <t>Klein</t>
    <phoneticPr fontId="2" type="noConversion"/>
  </si>
  <si>
    <t>Cobas e601 automated immunoanalyzer (Roche Diagnostics, Germany)</t>
    <phoneticPr fontId="2" type="noConversion"/>
  </si>
  <si>
    <t>2010.1-2014.3</t>
    <phoneticPr fontId="2" type="noConversion"/>
  </si>
  <si>
    <t>0.872-0.994</t>
    <phoneticPr fontId="2" type="noConversion"/>
  </si>
  <si>
    <t>&lt;0.001</t>
    <phoneticPr fontId="2" type="noConversion"/>
  </si>
  <si>
    <t>0.757-0.879</t>
    <phoneticPr fontId="2" type="noConversion"/>
  </si>
  <si>
    <t>0.805-0.991</t>
    <phoneticPr fontId="2" type="noConversion"/>
  </si>
  <si>
    <t>0.656-0.901</t>
    <phoneticPr fontId="2" type="noConversion"/>
  </si>
  <si>
    <t>0.655-0.865</t>
    <phoneticPr fontId="2" type="noConversion"/>
  </si>
  <si>
    <t>0.673-0.801</t>
    <phoneticPr fontId="2" type="noConversion"/>
  </si>
  <si>
    <t>이 연구에서, PE를 개발할 운명에 있는 여성들은 NT-proBNP의 증가된 수치를 드러냈습니다, 이것은 이 펩타이드가 다음을 위한 바이오마커 역할을 한다는 것을 시사합니다.
고위험 임신 이러한 발견에도 불구하고, NT-proBNP의 결정은 sFlt-1/PlGF 비율 또는 심지어 요산이 더 나은 결과를 보여주었기 때문에 PE의 진단에 유용하지 않을 수 있다. 그러나 본 연구의 주요 결론은 NT-proBNP가 임신부의 부작용 발생을 예측하는 데 사용될 수 있으며, sFlt-1/PlGF 비율의 예후 값을 강화한다는 것이다.</t>
    <phoneticPr fontId="2" type="noConversion"/>
  </si>
  <si>
    <t>Alvarez-Fernandez</t>
    <phoneticPr fontId="2" type="noConversion"/>
  </si>
  <si>
    <t>안전성</t>
    <phoneticPr fontId="2" type="noConversion"/>
  </si>
  <si>
    <t>Cobas e601 (Roche Diagnostics</t>
  </si>
  <si>
    <t>2010.1-2013.3</t>
    <phoneticPr fontId="2" type="noConversion"/>
  </si>
  <si>
    <t>20-41주 모집, 34주 이하, 이상</t>
    <phoneticPr fontId="2" type="noConversion"/>
  </si>
  <si>
    <t>결론적으로, sFlt-1/PlGF 비율은 산모와 태아의 합병증을 줄이기 위해 정확한 식별이 중요한 임신 34주 이전에 특히 산부인과에서 입원한 여성의 PE를 배제하는 귀중한 도구이다.
또한, 이 임신 연령에서 sFlt-1/PlGF 비율은 임상 제시와 출산 사이의 시간과 강하게 연관되어 있다. 사용 가능한 ECLIA 방법은 빠른 반응 실험실에 필요한 신뢰성과 반환 시간을 충족합니다. 제안된 컷오프 값의 검증은 출산이 임박한 산부인과 합병증의 발병 위험에 따라 여성을 계층화하고 부작용의 발생을 줄이는 데 유용할 것이다.</t>
    <phoneticPr fontId="2" type="noConversion"/>
  </si>
  <si>
    <t>0.725-0.986</t>
    <phoneticPr fontId="2" type="noConversion"/>
  </si>
  <si>
    <t>0.643-0.914</t>
    <phoneticPr fontId="2" type="noConversion"/>
  </si>
  <si>
    <t>0.573-0.894</t>
    <phoneticPr fontId="2" type="noConversion"/>
  </si>
  <si>
    <t>0.778-0.989</t>
    <phoneticPr fontId="2" type="noConversion"/>
  </si>
  <si>
    <t>2.47-9.57</t>
    <phoneticPr fontId="2" type="noConversion"/>
  </si>
  <si>
    <t>0.03-0.38</t>
    <phoneticPr fontId="2" type="noConversion"/>
  </si>
  <si>
    <t>0.353-0.750</t>
    <phoneticPr fontId="2" type="noConversion"/>
  </si>
  <si>
    <t>0.842-0.999</t>
    <phoneticPr fontId="2" type="noConversion"/>
  </si>
  <si>
    <t>0.66-0.997</t>
    <phoneticPr fontId="2" type="noConversion"/>
  </si>
  <si>
    <t>0.616-0.872</t>
    <phoneticPr fontId="2" type="noConversion"/>
  </si>
  <si>
    <t>2.91-147</t>
    <phoneticPr fontId="2" type="noConversion"/>
  </si>
  <si>
    <t>0.29-0.70</t>
    <phoneticPr fontId="2" type="noConversion"/>
  </si>
  <si>
    <t>0.698-0.922</t>
    <phoneticPr fontId="2" type="noConversion"/>
  </si>
  <si>
    <t>0.645-0.795</t>
    <phoneticPr fontId="2" type="noConversion"/>
  </si>
  <si>
    <t>0.394-0.618</t>
    <phoneticPr fontId="2" type="noConversion"/>
  </si>
  <si>
    <t>0.862-0.967</t>
    <phoneticPr fontId="2" type="noConversion"/>
  </si>
  <si>
    <t>2.28-4.09</t>
    <phoneticPr fontId="2" type="noConversion"/>
  </si>
  <si>
    <t>0.12-0.43</t>
    <phoneticPr fontId="2" type="noConversion"/>
  </si>
  <si>
    <t>0.365-0.654</t>
    <phoneticPr fontId="2" type="noConversion"/>
  </si>
  <si>
    <t>0.817-0.929</t>
    <phoneticPr fontId="2" type="noConversion"/>
  </si>
  <si>
    <t>0.433-0.74</t>
    <phoneticPr fontId="2" type="noConversion"/>
  </si>
  <si>
    <t>0.774-0.895</t>
    <phoneticPr fontId="2" type="noConversion"/>
  </si>
  <si>
    <t>2.59-7.400</t>
    <phoneticPr fontId="2" type="noConversion"/>
  </si>
  <si>
    <t>0.42-0.74</t>
    <phoneticPr fontId="2" type="noConversion"/>
  </si>
  <si>
    <t>Hanita</t>
    <phoneticPr fontId="2" type="noConversion"/>
  </si>
  <si>
    <t>2010.1-2010.10</t>
    <phoneticPr fontId="2" type="noConversion"/>
  </si>
  <si>
    <t>Elecsys 2010 immunoanalyser based on electrochemiluminescence technology (Roche Diagnostics, Germany).</t>
    <phoneticPr fontId="2" type="noConversion"/>
  </si>
  <si>
    <t>결론적으로, 이러한 마커의 예측 값이 명확하게 확립되지는 않았지만, 저위험 프리엠프틱 여성에서 볼 수 있는 유사한 패턴인 고위험 프리엠프틱 여성에서 이러한 마커의 농도가 변경되었다는 의심의 여지가 없는 증거가 있다. 또한 이러한 마커의 예측 값을 결정하기 위해서는 대규모 연구가 필수적입니다.</t>
    <phoneticPr fontId="2" type="noConversion"/>
  </si>
  <si>
    <t>0.520-0.855</t>
    <phoneticPr fontId="2" type="noConversion"/>
  </si>
  <si>
    <t>0.773-0.973</t>
    <phoneticPr fontId="2" type="noConversion"/>
  </si>
  <si>
    <t>&lt;0.0005</t>
    <phoneticPr fontId="2" type="noConversion"/>
  </si>
  <si>
    <t>p</t>
    <phoneticPr fontId="2" type="noConversion"/>
  </si>
  <si>
    <t>-</t>
    <phoneticPr fontId="2" type="noConversion"/>
  </si>
  <si>
    <t>2007.11-2012-2</t>
    <phoneticPr fontId="2" type="noConversion"/>
  </si>
  <si>
    <t>요약하면, 본 연구는 주로 초기 PE에 초점을 맞추어 임상 환경에서 이러한 마커를 구현하기 위한 새로운 전략을 설계하는 데 가치가 있을 수 있는 PE 진단 시 mPI-UtA와 sFlt-1/PlGF 비율의 의미에 대한 새로운 정보를 제공한다.</t>
    <phoneticPr fontId="2" type="noConversion"/>
  </si>
  <si>
    <t>0.7-4.0</t>
    <phoneticPr fontId="2" type="noConversion"/>
  </si>
  <si>
    <t>&gt;95th %</t>
    <phoneticPr fontId="2" type="noConversion"/>
  </si>
  <si>
    <t>0.6-3.3</t>
    <phoneticPr fontId="2" type="noConversion"/>
  </si>
  <si>
    <t>Gomez-Arriaga</t>
    <phoneticPr fontId="2" type="noConversion"/>
  </si>
  <si>
    <t>Elecsys R sFlt-1 and PlGF immunoassays on cobas e analyzers (Roche Diagnostics, Mannheim, Germany)</t>
  </si>
  <si>
    <t>2014.12-2016.12</t>
    <phoneticPr fontId="2" type="noConversion"/>
  </si>
  <si>
    <t>PROGNOSIS ASIA study</t>
    <phoneticPr fontId="2" type="noConversion"/>
  </si>
  <si>
    <t>PRECIDOSIS 아시아 연구의 중국 코호트에 대한 이 하위 분석은 중국 여성의 전전증의 단기 예측을 위해 ElecsysFlt-1/PlGF 비율 컷오프의 높은 예측 성능을 확인한다. 97.3%의 높은 NPV는 의사들이 1주일 이내에 전전증을 배제할 수 있게 해 전전증이 의심되는 여성의 불필요한 입원을 예방하는 데 도움이 될 수 있다.</t>
    <phoneticPr fontId="2" type="noConversion"/>
  </si>
  <si>
    <t>1주이내</t>
    <phoneticPr fontId="2" type="noConversion"/>
  </si>
  <si>
    <t>4주이내</t>
    <phoneticPr fontId="2" type="noConversion"/>
  </si>
  <si>
    <t>0.351-0.872</t>
    <phoneticPr fontId="2" type="noConversion"/>
  </si>
  <si>
    <t>0.798-0.898</t>
    <phoneticPr fontId="2" type="noConversion"/>
  </si>
  <si>
    <t>0.108-0.385</t>
    <phoneticPr fontId="2" type="noConversion"/>
  </si>
  <si>
    <t>0.938-0.991</t>
    <phoneticPr fontId="2" type="noConversion"/>
  </si>
  <si>
    <t>0.306-0.694</t>
    <phoneticPr fontId="2" type="noConversion"/>
  </si>
  <si>
    <t>00.813-0.912</t>
    <phoneticPr fontId="2" type="noConversion"/>
  </si>
  <si>
    <t>0.206-0.5157</t>
    <phoneticPr fontId="2" type="noConversion"/>
  </si>
  <si>
    <t>0.876-0.958</t>
    <phoneticPr fontId="2" type="noConversion"/>
  </si>
  <si>
    <t>0.581-0.912</t>
    <phoneticPr fontId="2" type="noConversion"/>
  </si>
  <si>
    <t>0.598-0.842</t>
    <phoneticPr fontId="2" type="noConversion"/>
  </si>
  <si>
    <t>Gao</t>
    <phoneticPr fontId="2" type="noConversion"/>
  </si>
  <si>
    <t>Sa</t>
    <phoneticPr fontId="2" type="noConversion"/>
  </si>
  <si>
    <t>PE의심 임산부(고혈압 임산부)</t>
    <phoneticPr fontId="2" type="noConversion"/>
  </si>
  <si>
    <t>2010.10-2011.10</t>
    <phoneticPr fontId="2" type="noConversion"/>
  </si>
  <si>
    <t>Elecsys (Roche Diagnostics Brazil São Paulo, SP, Brazil)</t>
    <phoneticPr fontId="2" type="noConversion"/>
  </si>
  <si>
    <t>-</t>
    <phoneticPr fontId="2" type="noConversion"/>
  </si>
  <si>
    <t>요약하면, 우리 연구에서 단백질/크리에이티닌 비율을 제외하고는 연구된 실험실 테스트가 임신 전 진단에 대해 상당히 정확한 것으로 입증되지 않았다. sFlt-1과 PLGF가 전증 진단에 사용될 것을 권고하기에는 증거가 불충분하다. 더 나은 감시 및 치료 프로토콜을 적용하기 위해서는 클램핑 전증의 조기 발견에 기여할 수 있는 바이오마커의 식별이 필수적이다. 게다가, 이러한 혈관 생성 마커의 임상적 유용성을 입증하는 것은 산부인과 의사의 관리 결정에 영향을 미치고, 건강 결과를 개선하고, 의료 시스템에 대한 비용을 줄일 수 있다.</t>
    <phoneticPr fontId="2" type="noConversion"/>
  </si>
  <si>
    <t>-</t>
    <phoneticPr fontId="2" type="noConversion"/>
  </si>
  <si>
    <t>0.44-0.73</t>
    <phoneticPr fontId="2" type="noConversion"/>
  </si>
  <si>
    <t>Elecsys sFlt-1 and Elecsys PlGF assays on the cobas ® e electrochemiluminescence immunoassay platform (Roche Diagnostics GmbH, Mannheim, Germany)</t>
    <phoneticPr fontId="2" type="noConversion"/>
  </si>
  <si>
    <t>2010.10-2013.3</t>
    <phoneticPr fontId="2" type="noConversion"/>
  </si>
  <si>
    <t>20주</t>
    <phoneticPr fontId="2" type="noConversion"/>
  </si>
  <si>
    <t>24주</t>
    <phoneticPr fontId="2" type="noConversion"/>
  </si>
  <si>
    <t>28주</t>
    <phoneticPr fontId="2" type="noConversion"/>
  </si>
  <si>
    <t>0.65-0.89</t>
    <phoneticPr fontId="2" type="noConversion"/>
  </si>
  <si>
    <t>0.76-0.96</t>
    <phoneticPr fontId="2" type="noConversion"/>
  </si>
  <si>
    <t>0.79-0.98</t>
    <phoneticPr fontId="2" type="noConversion"/>
  </si>
  <si>
    <t>sFlt-1/PlGF 비율은 이 질환의 위험이 있는 여성의 조기 발병 PE의 예측을 개선할 수 있다.</t>
    <phoneticPr fontId="2" type="noConversion"/>
  </si>
  <si>
    <t>Perales</t>
    <phoneticPr fontId="2" type="noConversion"/>
  </si>
  <si>
    <t>2011.9-2013.8</t>
    <phoneticPr fontId="2" type="noConversion"/>
  </si>
  <si>
    <t>Elecsys platform (Roche
Diagnostics)</t>
    <phoneticPr fontId="2" type="noConversion"/>
  </si>
  <si>
    <t>임상 PE가 있거나 PE의 위험이 높은 임산부 집단에서 sFlt-1/PlGF 비율 &gt;=85가 PE의 임상 진단보다 임신 부작용(표 7 및 8)에 대한 더 높은 확률과 관련이 있음을 보여주었다. 양성 테스트를 받은 대부분의 환자가 PE의 임상 진단을 받았기 때문에 진단 목적을 위한 테스트의 추가적인 가치는 여전히 제한적이다. 그러나, 특히 고혈압 및/또는 단백뇨가 있는 임산부의 경우, 테스트의 측정은 정확한 진단을 내리는 데 가치가 있을 수 있다. 마지막으로, 임상 매개변수와의 상관관계 때문에, sFlt-1/PlGF 비율은 PE의 임상적 정의가 항상 간단하지 않기 때문에 연구 목적에 유용할 수 있다[23].</t>
    <phoneticPr fontId="2" type="noConversion"/>
  </si>
  <si>
    <t>Saleh</t>
    <phoneticPr fontId="2" type="noConversion"/>
  </si>
  <si>
    <t>Roche e411 analyzer (Roche Diagnostics Limited, Burgess Hill, United Kingdom).</t>
    <phoneticPr fontId="2" type="noConversion"/>
  </si>
  <si>
    <t>INSPIRE (Interventional Study Evaluating the Short-Term Prediction of Preeclampsia / Eclampsia In Pregnant Women With Suspected Preeclampsia)</t>
    <phoneticPr fontId="2" type="noConversion"/>
  </si>
  <si>
    <t>2015.6-2017.4</t>
    <phoneticPr fontId="2" type="noConversion"/>
  </si>
  <si>
    <t>7일이내(1주이내)</t>
    <phoneticPr fontId="2" type="noConversion"/>
  </si>
  <si>
    <t>0.789-0.999</t>
    <phoneticPr fontId="2" type="noConversion"/>
  </si>
  <si>
    <t>0.726-0.855</t>
    <phoneticPr fontId="2" type="noConversion"/>
  </si>
  <si>
    <t>0.281-0.55</t>
    <phoneticPr fontId="2" type="noConversion"/>
  </si>
  <si>
    <t>0.958-1.00</t>
    <phoneticPr fontId="2" type="noConversion"/>
  </si>
  <si>
    <t>Cerdeira</t>
    <phoneticPr fontId="2" type="noConversion"/>
  </si>
  <si>
    <t>Elecsys sFlt-1 and PlGF immunoassays on cobas e analyzers (Roche Diagnostics, Mannheim, Germany)</t>
    <phoneticPr fontId="2" type="noConversion"/>
  </si>
  <si>
    <t>1주이내</t>
    <phoneticPr fontId="2" type="noConversion"/>
  </si>
  <si>
    <t>4주이내</t>
    <phoneticPr fontId="2" type="noConversion"/>
  </si>
  <si>
    <t>0.588-0.893</t>
    <phoneticPr fontId="2" type="noConversion"/>
  </si>
  <si>
    <t>0.790-0.85</t>
    <phoneticPr fontId="2" type="noConversion"/>
  </si>
  <si>
    <t>0.121-0.252</t>
    <phoneticPr fontId="2" type="noConversion"/>
  </si>
  <si>
    <t>0.972-0.994</t>
    <phoneticPr fontId="2" type="noConversion"/>
  </si>
  <si>
    <t>0.16-0.53</t>
    <phoneticPr fontId="2" type="noConversion"/>
  </si>
  <si>
    <t>3.34-5.48</t>
    <phoneticPr fontId="2" type="noConversion"/>
  </si>
  <si>
    <t>0.497-0.732</t>
    <phoneticPr fontId="2" type="noConversion"/>
  </si>
  <si>
    <t>0.808-0.867</t>
    <phoneticPr fontId="2" type="noConversion"/>
  </si>
  <si>
    <t>0.230-0.385</t>
    <phoneticPr fontId="2" type="noConversion"/>
  </si>
  <si>
    <t>0.93-0.968</t>
    <phoneticPr fontId="2" type="noConversion"/>
  </si>
  <si>
    <t>2.99-4.98</t>
    <phoneticPr fontId="2" type="noConversion"/>
  </si>
  <si>
    <t>0.34-0.61</t>
    <phoneticPr fontId="2" type="noConversion"/>
  </si>
  <si>
    <t>0.756-0.914</t>
    <phoneticPr fontId="2" type="noConversion"/>
  </si>
  <si>
    <t>0.748-0.866</t>
    <phoneticPr fontId="2" type="noConversion"/>
  </si>
  <si>
    <t>Bian</t>
    <phoneticPr fontId="2" type="noConversion"/>
  </si>
  <si>
    <t>35주 이전/이후</t>
    <phoneticPr fontId="2" type="noConversion"/>
  </si>
  <si>
    <t xml:space="preserve">The Pre-Eclampsia And Chronic Hypertension, rEnal and SLE (PEACHES) study, 
The PELICAN (plasma placental growth factor in the diagnosis of women with pre-eclampsia requiring delivery within 14 days)
PELICAN-1, -2, study </t>
    <phoneticPr fontId="2" type="noConversion"/>
  </si>
  <si>
    <t>PEACHES: 2009.6-2017.1(UK)
PELICAN-1:2011.1-2012.2(7 consultant-led maternity unit, UK &amp; Ireland)
PELICAN-2: 2011.12-2013.7(11stie, UK)</t>
    <phoneticPr fontId="2" type="noConversion"/>
  </si>
  <si>
    <t>각 코호트별 결과 본문에 있음</t>
    <phoneticPr fontId="2" type="noConversion"/>
  </si>
  <si>
    <t>이 연구의 결과는 NPV가 0.95에서 0.97 사이인 사전-임신증에 대한 규칙 배제 테스트로서의 PLGF의 역할을 뒷받침한다. 테스트 결과는 DELFIA Xpress PLGF 1-2-3 테스트, Triage PLGF 테스트 및 Elecsys 면역측정법 Flt-1/PlGF 비율 사이에서 유사했다.
DELFIA Xpress PLGF 1-2-3 테스트에 대해 150pg/mL의 임계값을 권장하여 다른 권장 검사와 유사한 테스트 성능을 제공하는 클램핑 전 의심을 배제한다. 의료 시스템 간에 발생하는 중요한 차이를 고려하여, 이제 최적의 임계값 및 관련 비용을 포함하여 임상 실무에서 이러한 평가의 구현을 비교하고 다양한 환경에서 사용하기 위한 POS(Point-of-Care) 테스트의 개발을 고려하기 위한 추가 연구가 필요하다.</t>
    <phoneticPr fontId="2" type="noConversion"/>
  </si>
  <si>
    <t>McCarthy</t>
    <phoneticPr fontId="2" type="noConversion"/>
  </si>
  <si>
    <t>Elecsys immunoassay sFlt-1/PlGF test.</t>
    <phoneticPr fontId="2" type="noConversion"/>
  </si>
  <si>
    <t>&gt;38</t>
    <phoneticPr fontId="2" type="noConversion"/>
  </si>
  <si>
    <t>95%CI</t>
    <phoneticPr fontId="2" type="noConversion"/>
  </si>
  <si>
    <t>2021a</t>
    <phoneticPr fontId="2" type="noConversion"/>
  </si>
  <si>
    <t>2016.2-2018.8</t>
    <phoneticPr fontId="2" type="noConversion"/>
  </si>
  <si>
    <t>Elecsys PlGF, sFlt-1 and NT-proBNP) on the Cobas e601 automated immunoanalyser (Roche Diagnostics, Mannheim, Germany)</t>
    <phoneticPr fontId="2" type="noConversion"/>
  </si>
  <si>
    <t>이 연구는 유망한 학습 기계 알고리듬을 사용하여 홀수 비율 및 ROC 곡선(C-통계학)과 같은 기존 방법으로 지금까지 발표된 모든 데이터보다 초기 설정 PE 및/또는 HELP 증후군에서 각각 배제 및 판단하기 위해 더 나은 NPV 및 PPV를 찾았다.</t>
    <phoneticPr fontId="2" type="noConversion"/>
  </si>
  <si>
    <t>Lafuente-Ganuza</t>
    <phoneticPr fontId="2" type="noConversion"/>
  </si>
  <si>
    <t>24-34주</t>
    <phoneticPr fontId="2" type="noConversion"/>
  </si>
  <si>
    <t>early PE/HELLP(development cohort)</t>
    <phoneticPr fontId="2" type="noConversion"/>
  </si>
  <si>
    <t>early PE/HELLP(validation cohort)</t>
    <phoneticPr fontId="2" type="noConversion"/>
  </si>
  <si>
    <t>≤45</t>
    <phoneticPr fontId="2" type="noConversion"/>
  </si>
  <si>
    <t>≤23</t>
    <phoneticPr fontId="2" type="noConversion"/>
  </si>
  <si>
    <t>&gt;45</t>
    <phoneticPr fontId="2" type="noConversion"/>
  </si>
  <si>
    <t>&gt;372</t>
    <phoneticPr fontId="2" type="noConversion"/>
  </si>
  <si>
    <t>0.838-0.876</t>
    <phoneticPr fontId="2" type="noConversion"/>
  </si>
  <si>
    <t>0.971-1.00</t>
    <phoneticPr fontId="2" type="noConversion"/>
  </si>
  <si>
    <t>0.993-1.00</t>
    <phoneticPr fontId="2" type="noConversion"/>
  </si>
  <si>
    <t>0.778-0.811</t>
    <phoneticPr fontId="2" type="noConversion"/>
  </si>
  <si>
    <t>0.995-1.00</t>
    <phoneticPr fontId="2" type="noConversion"/>
  </si>
  <si>
    <t>0.785-0.836</t>
    <phoneticPr fontId="2" type="noConversion"/>
  </si>
  <si>
    <t>0.458-0.556</t>
    <phoneticPr fontId="2" type="noConversion"/>
  </si>
  <si>
    <t>0.553-0.757</t>
    <phoneticPr fontId="2" type="noConversion"/>
  </si>
  <si>
    <t>0.957-0.979</t>
    <phoneticPr fontId="2" type="noConversion"/>
  </si>
  <si>
    <t>0.775-0.727-0.871</t>
    <phoneticPr fontId="2" type="noConversion"/>
  </si>
  <si>
    <t>0.873-0.93</t>
    <phoneticPr fontId="2" type="noConversion"/>
  </si>
  <si>
    <t>0.967-1.00</t>
    <phoneticPr fontId="2" type="noConversion"/>
  </si>
  <si>
    <t>0.992.-1.00</t>
    <phoneticPr fontId="2" type="noConversion"/>
  </si>
  <si>
    <t>0.769-0.842</t>
    <phoneticPr fontId="2" type="noConversion"/>
  </si>
  <si>
    <t>0.854-0.905</t>
    <phoneticPr fontId="2" type="noConversion"/>
  </si>
  <si>
    <t>0.527-0.65</t>
    <phoneticPr fontId="2" type="noConversion"/>
  </si>
  <si>
    <t>0.98-0.994</t>
    <phoneticPr fontId="2" type="noConversion"/>
  </si>
  <si>
    <t>(Cobas® 6000 e701 module, Roche Diagnostics, Penzberg, Germany).</t>
    <phoneticPr fontId="2" type="noConversion"/>
  </si>
  <si>
    <t>2014.3-2016.2</t>
    <phoneticPr fontId="2" type="noConversion"/>
  </si>
  <si>
    <t>우리는 위험 요인과 자궁 동맥 도플러에 의해 선택된 여성에서 임신 24-28주에서 sFlt-1/PlGF 비율 측정의 구현이 특히 초기 형태에 대한 PE/FGR의 정확한 예측을 제공한다는 것을 관찰했다.</t>
    <phoneticPr fontId="2" type="noConversion"/>
  </si>
  <si>
    <t>&gt;85</t>
    <phoneticPr fontId="2" type="noConversion"/>
  </si>
  <si>
    <t>0.785-1.00</t>
    <phoneticPr fontId="2" type="noConversion"/>
  </si>
  <si>
    <t>0.75-0.852</t>
    <phoneticPr fontId="2" type="noConversion"/>
  </si>
  <si>
    <t>0.15-0.365</t>
    <phoneticPr fontId="2" type="noConversion"/>
  </si>
  <si>
    <t>0.979-1.00</t>
    <phoneticPr fontId="2" type="noConversion"/>
  </si>
  <si>
    <t>4.0-6.7</t>
    <phoneticPr fontId="2" type="noConversion"/>
  </si>
  <si>
    <t>0-0.094</t>
    <phoneticPr fontId="2" type="noConversion"/>
  </si>
  <si>
    <t>0.524-0.924</t>
    <phoneticPr fontId="2" type="noConversion"/>
  </si>
  <si>
    <t>0.50-0.862</t>
    <phoneticPr fontId="2" type="noConversion"/>
  </si>
  <si>
    <t>0.138-0.50</t>
    <phoneticPr fontId="2" type="noConversion"/>
  </si>
  <si>
    <t>0.05-0.346</t>
    <phoneticPr fontId="2" type="noConversion"/>
  </si>
  <si>
    <t>0.263-0.565</t>
    <phoneticPr fontId="2" type="noConversion"/>
  </si>
  <si>
    <t>0.015-0.177</t>
    <phoneticPr fontId="2" type="noConversion"/>
  </si>
  <si>
    <t>0.926-0.979</t>
    <phoneticPr fontId="2" type="noConversion"/>
  </si>
  <si>
    <t>0.956-0.993</t>
    <phoneticPr fontId="2" type="noConversion"/>
  </si>
  <si>
    <t>0.814-0.907</t>
    <phoneticPr fontId="2" type="noConversion"/>
  </si>
  <si>
    <t>0.965-0.997</t>
    <phoneticPr fontId="2" type="noConversion"/>
  </si>
  <si>
    <t>0.982-1.00</t>
    <phoneticPr fontId="2" type="noConversion"/>
  </si>
  <si>
    <t>0.877-0.96</t>
    <phoneticPr fontId="2" type="noConversion"/>
  </si>
  <si>
    <t>0.976-1.00</t>
    <phoneticPr fontId="2" type="noConversion"/>
  </si>
  <si>
    <t>0.342-0.742</t>
    <phoneticPr fontId="2" type="noConversion"/>
  </si>
  <si>
    <t>0.481-0.891</t>
    <phoneticPr fontId="2" type="noConversion"/>
  </si>
  <si>
    <t>0.230-0.508</t>
    <phoneticPr fontId="2" type="noConversion"/>
  </si>
  <si>
    <t>0.409-0.928</t>
    <phoneticPr fontId="2" type="noConversion"/>
  </si>
  <si>
    <t>0.438-1.00</t>
    <phoneticPr fontId="2" type="noConversion"/>
  </si>
  <si>
    <t>0.389-0.745</t>
    <phoneticPr fontId="2" type="noConversion"/>
  </si>
  <si>
    <t>0.342-1.00</t>
    <phoneticPr fontId="2" type="noConversion"/>
  </si>
  <si>
    <t>0.961-0.995</t>
    <phoneticPr fontId="2" type="noConversion"/>
  </si>
  <si>
    <t>0.930-0.985</t>
    <phoneticPr fontId="2" type="noConversion"/>
  </si>
  <si>
    <t>0.89-0.958</t>
    <phoneticPr fontId="2" type="noConversion"/>
  </si>
  <si>
    <t>0.876-0.948</t>
    <phoneticPr fontId="2" type="noConversion"/>
  </si>
  <si>
    <t>0.807-0.911</t>
    <phoneticPr fontId="2" type="noConversion"/>
  </si>
  <si>
    <t>0.755-0.864</t>
    <phoneticPr fontId="2" type="noConversion"/>
  </si>
  <si>
    <t>0.746-0.857</t>
    <phoneticPr fontId="2" type="noConversion"/>
  </si>
  <si>
    <t>9.9-39.8</t>
    <phoneticPr fontId="2" type="noConversion"/>
  </si>
  <si>
    <t>16.3-122.3</t>
    <phoneticPr fontId="2" type="noConversion"/>
  </si>
  <si>
    <t>3.5-8.4</t>
    <phoneticPr fontId="2" type="noConversion"/>
  </si>
  <si>
    <t>6.3-135.4</t>
    <phoneticPr fontId="2" type="noConversion"/>
  </si>
  <si>
    <t>2.9-11.4</t>
    <phoneticPr fontId="2" type="noConversion"/>
  </si>
  <si>
    <t>0.97-1.00</t>
    <phoneticPr fontId="2" type="noConversion"/>
  </si>
  <si>
    <t>0.77-0.97</t>
    <phoneticPr fontId="2" type="noConversion"/>
  </si>
  <si>
    <t>0.58-0.79</t>
    <phoneticPr fontId="2" type="noConversion"/>
  </si>
  <si>
    <t>2015.1-2016.12</t>
    <phoneticPr fontId="2" type="noConversion"/>
  </si>
  <si>
    <t>(ECLIA, Elecsys PlGF and sFlt-1) on an automated immunoanalyzer Cobas e601 (Roche Diagnostics, Germany)</t>
    <phoneticPr fontId="2" type="noConversion"/>
  </si>
  <si>
    <t>본 연구에서는 sFlt-1/PlGF 비를 결정하기 위해 electysFlt-1과 PLGF 면역측정법을 사용하였다. sFlt-1/PlGF 비율에 대한 최적의 차단점은 다른 면역측정법에서 다를 수 있다</t>
    <phoneticPr fontId="2" type="noConversion"/>
  </si>
  <si>
    <t>&lt;38</t>
    <phoneticPr fontId="2" type="noConversion"/>
  </si>
  <si>
    <t>&gt;38</t>
    <phoneticPr fontId="2" type="noConversion"/>
  </si>
  <si>
    <t>0.01-0.29</t>
    <phoneticPr fontId="2" type="noConversion"/>
  </si>
  <si>
    <t>2.9-5.1</t>
    <phoneticPr fontId="2" type="noConversion"/>
  </si>
  <si>
    <t>1주이내</t>
    <phoneticPr fontId="2" type="noConversion"/>
  </si>
  <si>
    <t>Kifle(2022)</t>
  </si>
  <si>
    <t>Aminuddin(2022)</t>
  </si>
  <si>
    <t>Shinohara(2021)</t>
  </si>
  <si>
    <t>Sabria(2021)</t>
  </si>
  <si>
    <t>De La Calle(2021)</t>
  </si>
  <si>
    <t>Ohkuchi(2021a)</t>
  </si>
  <si>
    <t>Zeisler(2019)</t>
  </si>
  <si>
    <t>Rana(2018)</t>
  </si>
  <si>
    <t>Caillon(2018)</t>
  </si>
  <si>
    <t>Hanita(2014)</t>
  </si>
  <si>
    <t>Gao(2021)</t>
  </si>
  <si>
    <t>Perales(2017)</t>
  </si>
  <si>
    <t>Cerdeira(2019)</t>
  </si>
  <si>
    <t>Bian(2019)</t>
  </si>
  <si>
    <t>McCarthy(2019)</t>
  </si>
  <si>
    <t>Lafuente-Ganuza(2020)</t>
  </si>
  <si>
    <t>0.608-0.899</t>
    <phoneticPr fontId="2" type="noConversion"/>
  </si>
  <si>
    <t>0.94-0.976</t>
    <phoneticPr fontId="2" type="noConversion"/>
  </si>
  <si>
    <r>
      <t>early onset PE(</t>
    </r>
    <r>
      <rPr>
        <sz val="8"/>
        <rFont val="맑은 고딕"/>
        <family val="3"/>
        <charset val="129"/>
      </rPr>
      <t>≤34주이하)</t>
    </r>
    <phoneticPr fontId="2" type="noConversion"/>
  </si>
  <si>
    <t>Martinez-Varea(2022)</t>
  </si>
  <si>
    <t>Kwiatkowski(2021)</t>
  </si>
  <si>
    <t>Wang(2021)</t>
  </si>
  <si>
    <t>Alvarez-Fernandez(2016)</t>
  </si>
  <si>
    <t>Alvarez-Fernandez(2014)</t>
  </si>
  <si>
    <t>Gomez-Arriaga(2013)</t>
  </si>
  <si>
    <t>Sa(2020)</t>
  </si>
  <si>
    <t>Saleh(2016)</t>
  </si>
  <si>
    <t>Herraiz(2018)</t>
  </si>
  <si>
    <t>Binder(2020)</t>
  </si>
  <si>
    <t>Baltajian(2016)</t>
  </si>
  <si>
    <t>Herraiz</t>
    <phoneticPr fontId="2" type="noConversion"/>
  </si>
  <si>
    <t>Sabria</t>
    <phoneticPr fontId="2" type="noConversion"/>
  </si>
  <si>
    <t>수기1</t>
    <phoneticPr fontId="2" type="noConversion"/>
  </si>
  <si>
    <t>고위험임산부(고혈압,당뇨등..)</t>
    <phoneticPr fontId="2" type="noConversion"/>
  </si>
  <si>
    <t>비용차이 분석</t>
    <phoneticPr fontId="2" type="noConversion"/>
  </si>
  <si>
    <t>Predictive Value of the sFlt-1:PlGF Ratio in Women with Suspected Preeclampsia</t>
    <phoneticPr fontId="2" type="noConversion"/>
  </si>
  <si>
    <t>The new england journal of medicine</t>
  </si>
  <si>
    <t>374(1)13-22</t>
    <phoneticPr fontId="2" type="noConversion"/>
  </si>
  <si>
    <t>진단법평가연구(예측)</t>
  </si>
  <si>
    <t>PE 예측</t>
    <phoneticPr fontId="2" type="noConversion"/>
  </si>
  <si>
    <t>출산예측</t>
    <phoneticPr fontId="2" type="noConversion"/>
  </si>
  <si>
    <t>임상진단</t>
  </si>
  <si>
    <t>임상진단</t>
    <phoneticPr fontId="2" type="noConversion"/>
  </si>
  <si>
    <t>24-36주</t>
    <phoneticPr fontId="2" type="noConversion"/>
  </si>
  <si>
    <t>-</t>
    <phoneticPr fontId="2" type="noConversion"/>
  </si>
  <si>
    <t>PE의심 임산부</t>
  </si>
  <si>
    <t>고위험임산부(고혈압,당뇨등..)</t>
  </si>
  <si>
    <t>Sabria(2018)</t>
  </si>
  <si>
    <t>-</t>
    <phoneticPr fontId="2" type="noConversion"/>
  </si>
  <si>
    <t>수기1</t>
    <phoneticPr fontId="2" type="noConversion"/>
  </si>
  <si>
    <t>Zeisler(2016)</t>
    <phoneticPr fontId="2" type="noConversion"/>
  </si>
  <si>
    <t>24-37주</t>
    <phoneticPr fontId="2" type="noConversion"/>
  </si>
  <si>
    <t>20주이상</t>
    <phoneticPr fontId="2" type="noConversion"/>
  </si>
  <si>
    <t>28-31주</t>
    <phoneticPr fontId="2" type="noConversion"/>
  </si>
  <si>
    <t>27-34주</t>
    <phoneticPr fontId="2" type="noConversion"/>
  </si>
  <si>
    <t>24-36주</t>
    <phoneticPr fontId="2" type="noConversion"/>
  </si>
  <si>
    <t>18-36주</t>
    <phoneticPr fontId="2" type="noConversion"/>
  </si>
  <si>
    <t>37주이하</t>
    <phoneticPr fontId="2" type="noConversion"/>
  </si>
  <si>
    <t>20-37주</t>
    <phoneticPr fontId="2" type="noConversion"/>
  </si>
  <si>
    <t>25-28주</t>
    <phoneticPr fontId="2" type="noConversion"/>
  </si>
  <si>
    <t>29-36주</t>
    <phoneticPr fontId="2" type="noConversion"/>
  </si>
  <si>
    <t>20-36주</t>
    <phoneticPr fontId="2" type="noConversion"/>
  </si>
  <si>
    <t>진단법평가연구(진단)</t>
  </si>
  <si>
    <t>진단법평가연구(예측)</t>
    <phoneticPr fontId="2" type="noConversion"/>
  </si>
  <si>
    <t>PE발생(development cohort)</t>
    <phoneticPr fontId="2" type="noConversion"/>
  </si>
  <si>
    <t>PE발생(validation cohort)</t>
    <phoneticPr fontId="2" type="noConversion"/>
  </si>
  <si>
    <t>1주이내</t>
    <phoneticPr fontId="2" type="noConversion"/>
  </si>
  <si>
    <t>4주이내</t>
    <phoneticPr fontId="2" type="noConversion"/>
  </si>
  <si>
    <t>Kwiatkowski(2021)</t>
    <phoneticPr fontId="2" type="noConversion"/>
  </si>
  <si>
    <t>PE진단</t>
    <phoneticPr fontId="2" type="noConversion"/>
  </si>
  <si>
    <t>초기PE진단</t>
    <phoneticPr fontId="2" type="noConversion"/>
  </si>
  <si>
    <t>후기PE진단</t>
    <phoneticPr fontId="2" type="noConversion"/>
  </si>
  <si>
    <t>연구초기 진단</t>
    <phoneticPr fontId="2" type="noConversion"/>
  </si>
  <si>
    <t>최종 PE 진단</t>
    <phoneticPr fontId="2" type="noConversion"/>
  </si>
  <si>
    <t>초기PE/FGR진단</t>
    <phoneticPr fontId="2" type="noConversion"/>
  </si>
  <si>
    <t>중기PE/FGR진단</t>
    <phoneticPr fontId="2" type="noConversion"/>
  </si>
  <si>
    <t>후기PE/FGR진단</t>
    <phoneticPr fontId="2" type="noConversion"/>
  </si>
  <si>
    <t>PE/FGR 고위험 임산부</t>
    <phoneticPr fontId="2" type="noConversion"/>
  </si>
  <si>
    <t>PE의심 혹은 확진 임산부</t>
    <phoneticPr fontId="2" type="noConversion"/>
  </si>
  <si>
    <t>PE의심 임산부</t>
    <phoneticPr fontId="2" type="noConversion"/>
  </si>
  <si>
    <t>쌍둥이+PE or FGR</t>
    <phoneticPr fontId="2" type="noConversion"/>
  </si>
  <si>
    <t>검사시 임신주수</t>
    <phoneticPr fontId="2" type="noConversion"/>
  </si>
  <si>
    <t>검사시
임신주수</t>
    <phoneticPr fontId="2" type="noConversion"/>
  </si>
  <si>
    <t>임상진단</t>
    <phoneticPr fontId="2" type="noConversion"/>
  </si>
  <si>
    <t>24주</t>
    <phoneticPr fontId="2" type="noConversion"/>
  </si>
  <si>
    <t>18-41주</t>
    <phoneticPr fontId="2" type="noConversion"/>
  </si>
  <si>
    <t>19-26주</t>
    <phoneticPr fontId="2" type="noConversion"/>
  </si>
  <si>
    <t>34주이내</t>
    <phoneticPr fontId="2" type="noConversion"/>
  </si>
  <si>
    <t>20-41주</t>
    <phoneticPr fontId="2" type="noConversion"/>
  </si>
  <si>
    <t>24-28주</t>
    <phoneticPr fontId="2" type="noConversion"/>
  </si>
  <si>
    <t>36주이상</t>
    <phoneticPr fontId="2" type="noConversion"/>
  </si>
  <si>
    <t>32-36주</t>
    <phoneticPr fontId="2" type="noConversion"/>
  </si>
  <si>
    <t>32주이하</t>
    <phoneticPr fontId="2" type="noConversion"/>
  </si>
  <si>
    <t>34주</t>
    <phoneticPr fontId="2" type="noConversion"/>
  </si>
  <si>
    <t>&lt;34주</t>
    <phoneticPr fontId="2" type="noConversion"/>
  </si>
  <si>
    <t>34-37주</t>
    <phoneticPr fontId="2" type="noConversion"/>
  </si>
  <si>
    <t>&gt;37주</t>
    <phoneticPr fontId="2" type="noConversion"/>
  </si>
  <si>
    <t>&gt;36주</t>
    <phoneticPr fontId="2" type="noConversion"/>
  </si>
  <si>
    <t>34주이상</t>
    <phoneticPr fontId="2" type="noConversion"/>
  </si>
  <si>
    <t>PE임산부</t>
  </si>
  <si>
    <t>출산예측</t>
    <phoneticPr fontId="2" type="noConversion"/>
  </si>
  <si>
    <t>34주이내 출산예측</t>
    <phoneticPr fontId="2" type="noConversion"/>
  </si>
  <si>
    <t>2주 이내</t>
    <phoneticPr fontId="2" type="noConversion"/>
  </si>
  <si>
    <t>1주 이내</t>
    <phoneticPr fontId="2" type="noConversion"/>
  </si>
  <si>
    <t>출산예측(Serum)</t>
    <phoneticPr fontId="2" type="noConversion"/>
  </si>
  <si>
    <t>출산예측(EDTA)</t>
    <phoneticPr fontId="2" type="noConversion"/>
  </si>
  <si>
    <t>Hodel(2019)</t>
    <phoneticPr fontId="2" type="noConversion"/>
  </si>
  <si>
    <t>Khosla(2021)</t>
    <phoneticPr fontId="2" type="noConversion"/>
  </si>
  <si>
    <t>Chantraine(2021)</t>
    <phoneticPr fontId="2" type="noConversion"/>
  </si>
  <si>
    <t>Ohkuchi(2021b)</t>
    <phoneticPr fontId="2" type="noConversion"/>
  </si>
  <si>
    <t>Schlembach(2018)</t>
    <phoneticPr fontId="2" type="noConversion"/>
  </si>
  <si>
    <t>Figueria(2018)</t>
    <phoneticPr fontId="2" type="noConversion"/>
  </si>
  <si>
    <t>Frusca(2017)</t>
    <phoneticPr fontId="2" type="noConversion"/>
  </si>
  <si>
    <t>Vatish(2016)</t>
    <phoneticPr fontId="2" type="noConversion"/>
  </si>
  <si>
    <t>동 검사로 환자 당 입원으로 인한 비용분석</t>
    <phoneticPr fontId="2" type="noConversion"/>
  </si>
  <si>
    <r>
      <t xml:space="preserve">검사 유무에 따른 </t>
    </r>
    <r>
      <rPr>
        <sz val="8"/>
        <color rgb="FF000000"/>
        <rFont val="맑은 고딕"/>
        <family val="3"/>
        <charset val="129"/>
        <scheme val="minor"/>
      </rPr>
      <t>5년간 총 재정영향분석(비용차이분석)</t>
    </r>
    <phoneticPr fontId="2" type="noConversion"/>
  </si>
  <si>
    <r>
      <t>민간</t>
    </r>
    <r>
      <rPr>
        <sz val="8"/>
        <color rgb="FF000000"/>
        <rFont val="맑은 고딕"/>
        <family val="3"/>
        <charset val="129"/>
        <scheme val="minor"/>
      </rPr>
      <t>/공공병원에서 검사유무에 따른 비용 차이 분석</t>
    </r>
    <phoneticPr fontId="2" type="noConversion"/>
  </si>
  <si>
    <r>
      <t xml:space="preserve">검사 유무에 따른 </t>
    </r>
    <r>
      <rPr>
        <sz val="8"/>
        <color rgb="FF000000"/>
        <rFont val="맑은 고딕"/>
        <family val="3"/>
        <charset val="129"/>
        <scheme val="minor"/>
      </rPr>
      <t xml:space="preserve">1년간 총 의료비용 예측 </t>
    </r>
    <phoneticPr fontId="2" type="noConversion"/>
  </si>
  <si>
    <t>연구국가</t>
    <phoneticPr fontId="2" type="noConversion"/>
  </si>
  <si>
    <t>중재검사</t>
    <phoneticPr fontId="2" type="noConversion"/>
  </si>
  <si>
    <r>
      <t>PE</t>
    </r>
    <r>
      <rPr>
        <sz val="8"/>
        <color rgb="FF000000"/>
        <rFont val="맑은 고딕"/>
        <family val="3"/>
        <charset val="129"/>
        <scheme val="minor"/>
      </rPr>
      <t>의심 임산부 +and/or HELLP</t>
    </r>
    <phoneticPr fontId="2" type="noConversion"/>
  </si>
  <si>
    <r>
      <t>PE</t>
    </r>
    <r>
      <rPr>
        <sz val="8"/>
        <color rgb="FF000000"/>
        <rFont val="맑은 고딕"/>
        <family val="3"/>
        <charset val="129"/>
        <scheme val="minor"/>
      </rPr>
      <t>의심 임산부</t>
    </r>
    <phoneticPr fontId="2" type="noConversion"/>
  </si>
  <si>
    <t>SFLT-1/PLGF검사O</t>
    <phoneticPr fontId="2" type="noConversion"/>
  </si>
  <si>
    <t>SFLT-1/PLGF검사X</t>
    <phoneticPr fontId="2" type="noConversion"/>
  </si>
  <si>
    <t>표준치료+SFLT-1/PLGF검사O</t>
    <phoneticPr fontId="2" type="noConversion"/>
  </si>
  <si>
    <t>표준치료+SFLT-1/PLGF검사X</t>
    <phoneticPr fontId="2" type="noConversion"/>
  </si>
  <si>
    <t>분석시점</t>
    <phoneticPr fontId="2" type="noConversion"/>
  </si>
  <si>
    <t>관점</t>
    <phoneticPr fontId="2" type="noConversion"/>
  </si>
  <si>
    <t>trial</t>
    <phoneticPr fontId="2" type="noConversion"/>
  </si>
  <si>
    <t>지불자</t>
    <phoneticPr fontId="2" type="noConversion"/>
  </si>
  <si>
    <t>보험자</t>
    <phoneticPr fontId="2" type="noConversion"/>
  </si>
  <si>
    <t>지불자
(공공,민간)</t>
    <phoneticPr fontId="2" type="noConversion"/>
  </si>
  <si>
    <t>보험자
(INHS)</t>
    <phoneticPr fontId="2" type="noConversion"/>
  </si>
  <si>
    <t>분석모형</t>
    <phoneticPr fontId="2" type="noConversion"/>
  </si>
  <si>
    <t>결정나무모형</t>
    <phoneticPr fontId="2" type="noConversion"/>
  </si>
  <si>
    <t>5년/3.5%</t>
    <phoneticPr fontId="2" type="noConversion"/>
  </si>
  <si>
    <t>5년/3%</t>
    <phoneticPr fontId="2" type="noConversion"/>
  </si>
  <si>
    <t>PROGNOSIS</t>
    <phoneticPr fontId="2" type="noConversion"/>
  </si>
  <si>
    <t>PROGNOSIS 
ASIA</t>
    <phoneticPr fontId="2" type="noConversion"/>
  </si>
  <si>
    <t>기간/
할인율</t>
    <phoneticPr fontId="2" type="noConversion"/>
  </si>
  <si>
    <t>비용분석방법</t>
    <phoneticPr fontId="2" type="noConversion"/>
  </si>
  <si>
    <t>주요결과</t>
    <phoneticPr fontId="2" type="noConversion"/>
  </si>
  <si>
    <t>결론</t>
    <phoneticPr fontId="2" type="noConversion"/>
  </si>
  <si>
    <t>⦁비용단위: 유로(€)
⦁분석방법: 비용차이분석(결정나무 모델)
⦁비용: 
  - 검사비용: €141(검사물질, 검사기기, 노동비용 포함)</t>
    <phoneticPr fontId="2" type="noConversion"/>
  </si>
  <si>
    <r>
      <t xml:space="preserve">⦁주요 결과: 
 - 검사를 받은 시나리오에서 입원이 감소하였고, 환자당 </t>
    </r>
    <r>
      <rPr>
        <sz val="8"/>
        <color theme="1"/>
        <rFont val="맑은 고딕"/>
        <family val="3"/>
        <charset val="129"/>
        <scheme val="minor"/>
      </rPr>
      <t>€</t>
    </r>
    <r>
      <rPr>
        <sz val="8"/>
        <color theme="1"/>
        <rFont val="맑은 고딕"/>
        <family val="3"/>
        <charset val="129"/>
        <scheme val="minor"/>
      </rPr>
      <t>346 절감되었음
 - 검사로 인한 추가비용(</t>
    </r>
    <r>
      <rPr>
        <sz val="8"/>
        <color theme="1"/>
        <rFont val="맑은 고딕"/>
        <family val="3"/>
        <charset val="129"/>
        <scheme val="minor"/>
      </rPr>
      <t>€</t>
    </r>
    <r>
      <rPr>
        <sz val="8"/>
        <color theme="1"/>
        <rFont val="맑은 고딕"/>
        <family val="3"/>
        <charset val="129"/>
        <scheme val="minor"/>
      </rPr>
      <t xml:space="preserve">856,627)는 검사로 인한 입원비용에서 절감되는데 검사를 하지 않는 시나리오와 비교해서 총 </t>
    </r>
    <r>
      <rPr>
        <sz val="8"/>
        <color theme="1"/>
        <rFont val="맑은 고딕"/>
        <family val="3"/>
        <charset val="129"/>
        <scheme val="minor"/>
      </rPr>
      <t>€</t>
    </r>
    <r>
      <rPr>
        <sz val="8"/>
        <color theme="1"/>
        <rFont val="맑은 고딕"/>
        <family val="3"/>
        <charset val="129"/>
        <scheme val="minor"/>
      </rPr>
      <t xml:space="preserve">2,962,929가 절감되었음 
 - 스위스 의료시스템에서 검사를 하지 않는 시나리오와 비교했을 때 검사했을때의 총 누적 비용절감액은 5년간 총 </t>
    </r>
    <r>
      <rPr>
        <sz val="8"/>
        <color theme="1"/>
        <rFont val="맑은 고딕"/>
        <family val="3"/>
        <charset val="129"/>
        <scheme val="minor"/>
      </rPr>
      <t>€</t>
    </r>
    <r>
      <rPr>
        <sz val="8"/>
        <color theme="1"/>
        <rFont val="맑은 고딕"/>
        <family val="3"/>
        <charset val="129"/>
        <scheme val="minor"/>
      </rPr>
      <t>5,867,441이었음</t>
    </r>
    <phoneticPr fontId="2" type="noConversion"/>
  </si>
  <si>
    <t>임상 관리 결정에서 현재 진단방법 한가지만을 사용하는것보다는 SFLT-1/PLGF를 추가로 사용하는 것이 PE의심 여성에게 더 나은 방법임. 해당 검사를 스위스에 도입하는 것은 전자간증의 단기예측을 가능하게 하여 경제적으로 보이며, 진단정확소의 향상과 불필요한 입원의 감소가 비용절감으로 이어질것으로 보임</t>
    <phoneticPr fontId="2" type="noConversion"/>
  </si>
  <si>
    <t xml:space="preserve">⦁비용단위: 미국 달러($)
⦁분석방법: 비용차이분석(결정나무 모델)
⦁비용: 
  - 검사비용: $40
  - 첫 특별 상담: $167.09
  - 외래관리(5회): $487.93
  - 입원관리(평균 3.45일): $6,666
</t>
    <phoneticPr fontId="2" type="noConversion"/>
  </si>
  <si>
    <t xml:space="preserve">
⦁주요결과
  - 현재 의사결정에 SFLT-1/PLGF 검사를 추가해 PE의심환자의 입원 34% 감소시킴(490 vs 323)</t>
    <phoneticPr fontId="2" type="noConversion"/>
  </si>
  <si>
    <t>임상기준에 추가적으로 sFlt-1/PlGF검사를 수행하게 되면 임산부가 전자간증으로 의심되는 경우 위험평가를 개선할 수 있는 정보를 제공할 수 있음. 해당 검사의 설정된 컷오프값에 기초한 결정 기준은 불필요한 입원을 줄이고, 비용을 줄 일 수 있음</t>
    <phoneticPr fontId="2" type="noConversion"/>
  </si>
  <si>
    <t>⦁비용단위: 유로(€)
⦁분석방법: 비용차이분석(결정나무 모델)
⦁비용: 
  - 검사비용: €62.51
  - 치료비용: 입원, 외래예약, 고혈압 약제, 일반검사, 부작용 예방 및 치료 비용</t>
    <phoneticPr fontId="2" type="noConversion"/>
  </si>
  <si>
    <t>⦁주요결과 :  
  - SFLT-1/PLGF 검사하지 않은 경우 환자의 36.1%가 PE 진단 전 입원했고, 이중 26.4%가 PE로 발전함
  -SFLT-1/PLGF 검사한 경우 입원환자는 19.8%로 감소하였고, 그 중 36.8%가 PE로 발전함</t>
    <phoneticPr fontId="2" type="noConversion"/>
  </si>
  <si>
    <t>벨기에 의료환경에서 sFlt-1/PlGF 검사의 도입은 관리결정에 영향을 미치고, 진단절차를 개선하며, PE로 의심되는 환자들의 입원을 줄임으로써 가치가 있음. 또한 이는 벨기에 공공의료공급자에게 상당한 비용절감으로 이어질 것임</t>
    <phoneticPr fontId="2" type="noConversion"/>
  </si>
  <si>
    <t xml:space="preserve">⦁비용단위: 일본 엔화(¥)
⦁분석방법: 비용절감 평가(결정나무모형)
⦁비용: 
  - 검사비용: ¥9,000
  - 고집중관리(경구 코르티코스테로이드) 비용: 환자 당 ¥1,752
</t>
    <phoneticPr fontId="2" type="noConversion"/>
  </si>
  <si>
    <t>⦁주요결과:
  - 검사를 함으로써 환자 당 ¥ 16,373 절감</t>
    <phoneticPr fontId="2" type="noConversion"/>
  </si>
  <si>
    <t>일본에서 전자간증이 의심되는 여성의 관리를 위해 sFlt-1/PlGF 검사를 시행하면 불필요한 입원을 줄여주는 결과를 보여줌. 또한 이를 통해 일본 의료제공자들의 비용절감과 관련있음</t>
    <phoneticPr fontId="2" type="noConversion"/>
  </si>
  <si>
    <t>⦁비용단위: 유로(€)
⦁분석방법: 비용차이분석(결정나무 모델)
⦁비용: 
  - 검사비용: €80
  - 치료비용: 입원, 외래예약, 고혈압 약제, 일반검사, 부작용 예방 및 치료 비용</t>
    <phoneticPr fontId="2" type="noConversion"/>
  </si>
  <si>
    <t>⦁주요결과:  
  -검사하지 않고 PE 진단전에 입원한 환자는 44.6% (91/204), 이 중 29.6%가 전자간증 발병
  -검사 후 PE 진단전 입원한 환자는 24.0%(49/204), 이중  40.8%가 전자간증 발병
  -병원입원이 감소함으로서 환자당 €361 비용절감됨</t>
    <phoneticPr fontId="2" type="noConversion"/>
  </si>
  <si>
    <t>PROGNOSIS 연구의 독일 환자 코호트 분석을 기반으로 SFLT-1/PLGF 비율을 38이하로 사용하면, 전자간증이 의심되는 여성을 대상으로 불필요한 입원을 줄일 수 있음을 보여줌. 또한 이러한 결과가 의료자원 활용을 감소하고, 독일 DRG 시스템의 상당한 비용절감으로 이어지며, 독일에서 전자간증 의심 여성의 SFLT-1/PLGF 검사가 지지될 수 있음을 입증함</t>
    <phoneticPr fontId="2" type="noConversion"/>
  </si>
  <si>
    <t>⦁비용단위: 브라질 헤알(R$)
⦁분석방법: 공공, 민간병원에서 비용차이 분석(결정나무 모델)
⦁비용: 
  - 검사비용: R$347.30 
  - 치료비용: 입원, 외래예약, 고혈압 약제, 일반검사, 부작용 예방 및 치료 비용</t>
    <phoneticPr fontId="2" type="noConversion"/>
  </si>
  <si>
    <t>⦁주요결과:
  - 비용절감요인은 주로 입원 비용을 통해 나타남
  - 공공병원에서 예상되는 비용은 R$185.06, 민간병원은 R$ 635.84 이었음</t>
    <phoneticPr fontId="2" type="noConversion"/>
  </si>
  <si>
    <t>SFLT-1/PLGF는 정확하게 정량화 하는 검사로 임상의가 의사결정을 제공할 수 있고, 제한된 의료자원을 최적화로 사용할 수 있게 함으로써, 불필요한 입원을 피할 수 있도록 보장하는 검사임. 반대로 위험도가 높은 여성을 식별해 낼 수 있어, 신생아의 위험을 줄일 수 있는 조치를 사전에 취할 수 있게 함. 따라서 브라질의 공공 및 민간병원에서 의사결정도구로 사용하게 된다면, 의료시스템 내에서 희소자원을 최적할당을 허용함으로써 상당한 비용절감의 가능성이 있음</t>
    <phoneticPr fontId="2" type="noConversion"/>
  </si>
  <si>
    <t>⦁비용단위: 유로
⦁분석방법: 1년간 총 비용분석(결정나무 모델)
⦁비용: 
  - 검사비용: €50.12
  - 입원비용: DRG로 환자당 평균 €862.80 
  - 응급실 입원: €1,471
  - 환자당 ICU  비용: €1,383</t>
    <phoneticPr fontId="2" type="noConversion"/>
  </si>
  <si>
    <t>⦁주요결과: 
  - 1년간 전체 비용차이: 검사를 추가로 하는경우는 일반치료만 하는경우와 비교하여 기본 치료비용은 28%감소함(€33.2 백만유로)
  - PE가 발병하기전에 불필요한 입원이 69.5% 감소하였으며, 위험을 더 구문하기 용이하게 되었으며 intermediate, low level의 환자들이 PE로 발전되지 않도록 관리 할 수 있음</t>
    <phoneticPr fontId="2" type="noConversion"/>
  </si>
  <si>
    <t>표준 관리에 추가로 SFLT-1/PLGF 검사를 도입하는 것은 전자간증이 의심되는 모든 위험수준의 여성들에게서 과진단, 과치료를 예방하게 되고, 불필요한 입원을 줄여줄 수 있음. 동시에 INHS에 비용절감을 불러올 수 있으며, 더 높은 전자간증 위험에 있는 여성들을 더 잘 식별할 수 있게 됨</t>
    <phoneticPr fontId="2" type="noConversion"/>
  </si>
  <si>
    <t>⦁비용단위: 영국 파운드
⦁분석방법: 비용차이분석(결정나무 모델)
⦁비용: 
  - 검사비용: £65
  - 치료비용: 입원, 외래예약, 고혈압 약제, 일반검사, 부작용 예방 및 치료 비용
 - 입원비용: 1일당 £377로 7일간 입원함</t>
    <phoneticPr fontId="2" type="noConversion"/>
  </si>
  <si>
    <t>⦁주요결과: 
  - PROGNOSIS 연구대상자 1,050명에서 입원여성이 213명 감소한것과 같은 효과이며, 이때 환자당 £344 비용절감 효과를 가져올것으로 예상됨</t>
    <phoneticPr fontId="2" type="noConversion"/>
  </si>
  <si>
    <t>SFLT-1/PLGF 검사는 영국에서 전자간증이 의심되는 여성들의 불필요한 입원을 줄일 수 있어, 비용절감 효과를 보일 수 있음</t>
    <phoneticPr fontId="2" type="noConversion"/>
  </si>
  <si>
    <t>SFlt-1/PlGF Ratio at 24 Weeks Gestation in Twin Pregnancies as a Predictor of Preeclampsia or Fetal Growth Restriction</t>
    <phoneticPr fontId="2" type="noConversion"/>
  </si>
  <si>
    <t>Calle</t>
    <phoneticPr fontId="2" type="noConversion"/>
  </si>
  <si>
    <t>주요 태아기형이나 염색체 장애가 있는 모든 임신은 제외됨</t>
    <phoneticPr fontId="2" type="noConversion"/>
  </si>
  <si>
    <t>&lt;선택기준&gt;
-18세이상
-18-36주 임산부로 전자간증이 의심되는 사람
-지역 가이드라인에 따른 고혈압 최소 기준을 만족시키는 경우,
&lt;배제기준&gt;
-명백한 전자간증이나 HELLP 증후군, 쌍둥이 임신, 태아 염색체 이상 진단받은 경우, 90일 이내 중재적 약물을 처방받은 경우</t>
    <phoneticPr fontId="2" type="noConversion"/>
  </si>
  <si>
    <t>-18세 이상, 단태아 임신, 20-36주
&lt;선택기준&gt;
-고혈압
-단백뇨
-복부둘레(&lt;10th%)
-자궁동맥 맥박지수(PI &gt;0.878)
&lt;배제기준&gt;
- 전자간증 혹은 HELLP 증후군 확진
- 항고혈압제복용자</t>
    <phoneticPr fontId="2" type="noConversion"/>
  </si>
  <si>
    <t>&lt;선택기준&gt;
-상복부통증, 부종, 단백뇨, 간효소 증가, 낮은 혈소판 수, 전자간증을 보이는 환자
&lt;배제기준&gt;
-이미 고혈압이 있는경우, 신장질환, 심장질환 이력, 용종이 있는 임신, 유전적 증후군 또는 고립된 태아 성장 이상, 등 전자간증 의심 증상이 있는 경우</t>
    <phoneticPr fontId="2" type="noConversion"/>
  </si>
  <si>
    <t>-18세이상, PE의심환자, 24-36주
&lt;배제기준&gt;
-명확한 전자간증 혹은 자간증, HELLP 증후군으로 진단받은 경우
-중재 약물을 90일 이내 복용한 경우</t>
    <phoneticPr fontId="2" type="noConversion"/>
  </si>
  <si>
    <t xml:space="preserve">- 37주 이내, 단태아 
-단백뇨,고혈압 등의 증상이 있는 임산부 </t>
    <phoneticPr fontId="2" type="noConversion"/>
  </si>
  <si>
    <t>-20-37주이면서 전자간증의 위험 요소가 하나 이상 있는 환자
-전자간증이 진단확인 된 경우는 제외</t>
    <phoneticPr fontId="2" type="noConversion"/>
  </si>
  <si>
    <t>&lt;선택기준&gt;
-단태아 산모, 37주 이하 산모
18세이상
&lt;배제기준&gt;
-다태아, 염색체 이상있는 경우</t>
    <phoneticPr fontId="2" type="noConversion"/>
  </si>
  <si>
    <t>- 18세이상, 24주 이상
- 고혈압, 당뇨가 확인된 경우</t>
    <phoneticPr fontId="2" type="noConversion"/>
  </si>
  <si>
    <t>&lt;선택기준&gt;
-고혈압, 단백뇨, 비정상적인 자궁동맥도플러 결과, 진통제에 반응하지 않는 두통, 시각적 증상, 손발, 얼굴에 영향을 미치는 심각한 부종
&lt;배제기준&gt;
-20세 이하, 항인지질 증후군, 전신성 홍반, 소변검사에서 확인되지 않은 전자간증, 등</t>
    <phoneticPr fontId="2" type="noConversion"/>
  </si>
  <si>
    <t>-다태아, 선천성 기형이 있는 경우, 염색체 이상이 있는 경우 제외</t>
    <phoneticPr fontId="2" type="noConversion"/>
  </si>
  <si>
    <t>PE가 의심되거나 확인된 34주 이전의 임산부
-선천성 기형이나, 염색체 비정상이 확인된 경우 제외됨</t>
    <phoneticPr fontId="2" type="noConversion"/>
  </si>
  <si>
    <t>Elecsys  or Cobas 6000 e701 module, Roche Diagnostics, Penzberg, Germany)</t>
    <phoneticPr fontId="2" type="noConversion"/>
  </si>
  <si>
    <t>&lt;선택기준&gt;
-18세이상, 20주-36주 환자
-임상적으로 전자간증 의심되는 임산부
&lt;배제기준&gt;
-전자간증 확진, HELLP 증후군 확진된 환자, 
-태아 유전체 비정상, 중재 약물을 90일이내 복용한 환자</t>
    <phoneticPr fontId="2" type="noConversion"/>
  </si>
  <si>
    <t xml:space="preserve">&lt;선택기준&gt;
-20주 이상면서, 고혈압 환자, 단백뇨가 있는 경우
&lt;배제기준&gt;
-전자간증 확진된 경우 </t>
    <phoneticPr fontId="2" type="noConversion"/>
  </si>
  <si>
    <t>&lt;선택기준&gt;
- 전자간증, 자간증, HELLP 으로 기존에 고혈압이 없는 사람, 신장 질환이 있었떤 사람, 평균 동맥 도플러 지수&gt;1.45, BMI 35이상, 
&lt;배제기준&gt;
고혈압과 단백뇨가 모두있는 경우, 태아 선천성 기형이나 염색체 질환이 있는 경우</t>
    <phoneticPr fontId="2" type="noConversion"/>
  </si>
  <si>
    <t>&lt;선택기준&gt;
-전자간증 의심되는 환자로, 새로 진단된고혈압이나 단백뇨가 있는경우, 
-18주 이후 임신</t>
    <phoneticPr fontId="2" type="noConversion"/>
  </si>
  <si>
    <t>&lt;선택기준&gt;
-18세이상, 임신 24-37주  전자간증 의심 임산부
-새롭게 진단된 고혈압, 단백뇨가 있는경우, 두통, 시야 질환, 등
&lt;배제기준&gt;
-기존에 전자간증, 자간증, HELLP 증후군 있는경우, 혈소판 낮은경우, 다태아 임신</t>
    <phoneticPr fontId="2" type="noConversion"/>
  </si>
  <si>
    <t>&lt;선택기준&gt;
-18세이상, 20-36주의 전자간증이 의심되는 임산부</t>
    <phoneticPr fontId="2" type="noConversion"/>
  </si>
  <si>
    <t>&lt;선택기준&gt;
-고혈압, 단백뇨, 비정상자궁동맥도플러검사결과, 시각장애,가 있는 경우로 
-24-33주의 임산부</t>
    <phoneticPr fontId="2" type="noConversion"/>
  </si>
  <si>
    <t>&lt;선택기준&gt;
-단태아 임산부 24주-28의 임산부
-PE, FGR 위험군
&lt;배제기준&gt;
-다태아, 염색체 이상이 있는 경우</t>
    <phoneticPr fontId="2" type="noConversion"/>
  </si>
  <si>
    <t>&lt;선택기준&gt;
-고혈압, 단백뇨, 비정상 자궁동맥도플러검사결과, 약물이 듣지 않는 두통, 시각장애, 부종이 있는 24-76주 임산부
&lt;배제사유&gt;
-다태아, 24-37주 이상의 환자</t>
    <phoneticPr fontId="2" type="noConversion"/>
  </si>
  <si>
    <t>&lt;선택기준&gt;
-18세 이상, 24-36주 임산부
&lt;배제기준&gt;
-전자간증으로 확실되거나 HELLP 증후군으로 진단 확인된 경우
-약물복용 90일이상 복용한 경우</t>
    <phoneticPr fontId="2" type="noConversion"/>
  </si>
  <si>
    <t>cobas e analyzers, Roche Diagnostics</t>
    <phoneticPr fontId="2" type="noConversion"/>
  </si>
  <si>
    <t>반복적인 평가를 고려할 때, 38 이하의 sFlt-1/PlGF 비율은 초기 설정 PE를 적절히 배제하여 1주 이내에 발생할 수 있다. 그러나 sFlt-1/PlGF 비율이 38 이상인 경우 GA, NT-proBNP 및 sFlt-1 MoM을 기반으로 한 선형 혼합 모델에서 도출된 예측 도구는 sFlt-1/PlGF 비율보다 더 나은 예후 예측을 제공한다</t>
    <phoneticPr fontId="2" type="noConversion"/>
  </si>
  <si>
    <t>임상적으로 전자간증이 의심되는 환자를 대상으로 SFLT-1/PLGF가 38이하인 경우 전자간증이 짧은기간내에 발생하지 않음을 예측할 수 있다</t>
    <phoneticPr fontId="2" type="noConversion"/>
  </si>
  <si>
    <t>전자간증이 의심되는 아시안 여성에서 SFLT-1/PLGF 38이하 인 경우 짧은 기간의 전자간증 예측에 대한 임상적 가치가 있으며, 잠재적으로 불필요한 입원이나 중재를 예방할수 있다.</t>
    <phoneticPr fontId="2" type="noConversion"/>
  </si>
  <si>
    <t>Randomized Interventional Study on Prediction of Preeclampsia/Eclampsia in Women With Suspected Preeclampsia: INSPIRE</t>
    <phoneticPr fontId="2" type="noConversion"/>
  </si>
  <si>
    <t>의심되는 환자의 관리는 주로 현재 사용 가능한 임상 도구가 부족하고 임상적으로 복잡하다. 혈관 형성 인자(SFLT-1 및 PLGF)의 측정은 이러한 상황을 개선하는 데 상당한 가능성을 보여주었습다. 전자간증 의심 환자에서 SFLT-1/PLGF 비율의 사용에 대한 첫 번째 임상 시험을 제시하고 표준 임상 관행과 함께 이 비율을 사용하면 입원율을 변경하지 않고 임상 정밀도가 유의하게 향상된다는 것을 보여주었다</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</si>
</sst>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8" x14ac:knownFonts="1">
    <font>
      <sz val="11"/>
      <color theme="1"/>
      <name val="맑은 고딕"/>
      <family val="2"/>
      <charset val="129"/>
      <scheme val="minor"/>
    </font>
    <font>
      <b/>
      <sz val="8"/>
      <color theme="1"/>
      <name val="맑은 고딕"/>
      <family val="3"/>
      <charset val="129"/>
      <scheme val="minor"/>
    </font>
    <font>
      <sz val="8"/>
      <name val="맑은 고딕"/>
      <family val="2"/>
      <charset val="129"/>
      <scheme val="minor"/>
    </font>
    <font>
      <b/>
      <sz val="8"/>
      <color theme="0"/>
      <name val="맑은 고딕"/>
      <family val="3"/>
      <charset val="129"/>
      <scheme val="minor"/>
    </font>
    <font>
      <sz val="8"/>
      <color theme="1"/>
      <name val="맑은 고딕"/>
      <family val="3"/>
      <charset val="129"/>
      <scheme val="minor"/>
    </font>
    <font>
      <sz val="8"/>
      <color rgb="FFFF0000"/>
      <name val="맑은 고딕"/>
      <family val="3"/>
      <charset val="129"/>
      <scheme val="minor"/>
    </font>
    <font>
      <b/>
      <sz val="9"/>
      <color theme="1"/>
      <name val="맑은 고딕"/>
      <family val="3"/>
      <charset val="129"/>
      <scheme val="minor"/>
    </font>
    <font>
      <b/>
      <sz val="9"/>
      <color theme="0"/>
      <name val="맑은 고딕"/>
      <family val="3"/>
      <charset val="129"/>
      <scheme val="minor"/>
    </font>
    <font>
      <sz val="9"/>
      <color theme="1"/>
      <name val="맑은 고딕"/>
      <family val="3"/>
      <charset val="129"/>
      <scheme val="minor"/>
    </font>
    <font>
      <sz val="9"/>
      <color theme="1"/>
      <name val="맑은 고딕"/>
      <family val="2"/>
      <charset val="129"/>
      <scheme val="minor"/>
    </font>
    <font>
      <sz val="9"/>
      <color rgb="FF000000"/>
      <name val="맑은 고딕"/>
      <family val="3"/>
      <charset val="129"/>
      <scheme val="minor"/>
    </font>
    <font>
      <sz val="9"/>
      <color rgb="FF000000"/>
      <name val="KoPub돋움체 Light"/>
      <family val="1"/>
      <charset val="129"/>
    </font>
    <font>
      <b/>
      <sz val="8"/>
      <color theme="1"/>
      <name val="맑은 고딕"/>
      <family val="2"/>
      <charset val="129"/>
      <scheme val="minor"/>
    </font>
    <font>
      <sz val="8"/>
      <color theme="1"/>
      <name val="맑은 고딕"/>
      <family val="3"/>
      <charset val="129"/>
    </font>
    <font>
      <sz val="8"/>
      <name val="맑은 고딕"/>
      <family val="3"/>
      <charset val="129"/>
      <scheme val="minor"/>
    </font>
    <font>
      <sz val="8"/>
      <name val="맑은 고딕"/>
      <family val="3"/>
      <charset val="129"/>
    </font>
    <font>
      <sz val="9"/>
      <name val="맑은 고딕"/>
      <family val="3"/>
      <charset val="129"/>
      <scheme val="minor"/>
    </font>
    <font>
      <sz val="8"/>
      <color rgb="FF000000"/>
      <name val="맑은 고딕"/>
      <family val="3"/>
      <charset val="129"/>
      <scheme val="minor"/>
    </font>
  </fonts>
  <fills count="1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2060"/>
        <bgColor indexed="64"/>
      </patternFill>
    </fill>
    <fill>
      <patternFill patternType="solid">
        <fgColor theme="5" tint="-0.499984740745262"/>
        <bgColor indexed="64"/>
      </patternFill>
    </fill>
    <fill>
      <patternFill patternType="solid">
        <fgColor theme="9"/>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rgb="FFFF66FF"/>
        <bgColor indexed="64"/>
      </patternFill>
    </fill>
    <fill>
      <patternFill patternType="solid">
        <fgColor theme="8"/>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8">
    <xf numFmtId="0" fontId="0" fillId="0" borderId="0" xfId="0">
      <alignment vertical="center"/>
    </xf>
    <xf numFmtId="0" fontId="1" fillId="2" borderId="0" xfId="0" applyFont="1" applyFill="1" applyAlignment="1">
      <alignment horizontal="center" vertical="center"/>
    </xf>
    <xf numFmtId="0" fontId="3" fillId="6" borderId="0" xfId="0" applyFont="1" applyFill="1" applyAlignment="1">
      <alignment horizontal="center" vertical="center" wrapText="1"/>
    </xf>
    <xf numFmtId="0" fontId="4" fillId="0" borderId="0" xfId="0" applyFont="1" applyAlignment="1">
      <alignment horizontal="center" vertical="center"/>
    </xf>
    <xf numFmtId="0" fontId="4" fillId="0" borderId="0" xfId="0" applyFont="1">
      <alignment vertical="center"/>
    </xf>
    <xf numFmtId="0" fontId="3" fillId="7" borderId="0" xfId="0" applyFont="1" applyFill="1" applyAlignment="1">
      <alignment horizontal="center" vertical="center" wrapText="1"/>
    </xf>
    <xf numFmtId="0" fontId="0" fillId="0" borderId="0" xfId="0" applyAlignment="1">
      <alignment horizontal="center" vertical="center"/>
    </xf>
    <xf numFmtId="0" fontId="4" fillId="0" borderId="0" xfId="0" applyFont="1" applyAlignment="1">
      <alignment horizontal="left" vertical="center"/>
    </xf>
    <xf numFmtId="0" fontId="1" fillId="3" borderId="0" xfId="0" applyFont="1" applyFill="1" applyAlignment="1">
      <alignment horizontal="center" vertical="center"/>
    </xf>
    <xf numFmtId="0" fontId="1" fillId="4" borderId="0" xfId="0" applyFont="1" applyFill="1" applyAlignment="1">
      <alignment horizontal="center" vertical="center"/>
    </xf>
    <xf numFmtId="0" fontId="1" fillId="5" borderId="0" xfId="0" applyFont="1" applyFill="1" applyAlignment="1">
      <alignment horizontal="center" vertical="center"/>
    </xf>
    <xf numFmtId="0" fontId="3" fillId="6" borderId="0" xfId="0" applyFont="1" applyFill="1" applyAlignment="1">
      <alignment horizontal="center" vertical="center"/>
    </xf>
    <xf numFmtId="0" fontId="3" fillId="8" borderId="0" xfId="0" applyFont="1" applyFill="1" applyAlignment="1">
      <alignment horizontal="center" vertical="center" wrapText="1"/>
    </xf>
    <xf numFmtId="0" fontId="3" fillId="9" borderId="0" xfId="0" applyFont="1" applyFill="1" applyAlignment="1">
      <alignment horizontal="center" vertical="center" wrapText="1"/>
    </xf>
    <xf numFmtId="0" fontId="3" fillId="7" borderId="0" xfId="0" applyFont="1" applyFill="1" applyAlignment="1">
      <alignment horizontal="left" vertical="center"/>
    </xf>
    <xf numFmtId="0" fontId="5" fillId="5" borderId="0" xfId="0" applyFont="1" applyFill="1" applyAlignment="1">
      <alignment horizontal="left" vertical="center"/>
    </xf>
    <xf numFmtId="0" fontId="0" fillId="0" borderId="0" xfId="0" applyAlignment="1">
      <alignment horizontal="left" vertical="center"/>
    </xf>
    <xf numFmtId="0" fontId="6" fillId="2" borderId="0" xfId="0" applyFont="1" applyFill="1" applyAlignment="1">
      <alignment horizontal="center" vertical="center"/>
    </xf>
    <xf numFmtId="0" fontId="7" fillId="6" borderId="0" xfId="0" applyFont="1" applyFill="1" applyAlignment="1">
      <alignment horizontal="center" vertical="center" wrapText="1"/>
    </xf>
    <xf numFmtId="0" fontId="7" fillId="7" borderId="0" xfId="0" applyFont="1" applyFill="1" applyAlignment="1">
      <alignment horizontal="center" vertical="center" wrapText="1"/>
    </xf>
    <xf numFmtId="0" fontId="7" fillId="8" borderId="0" xfId="0" applyFont="1" applyFill="1" applyAlignment="1">
      <alignment horizontal="center" vertical="center" wrapText="1"/>
    </xf>
    <xf numFmtId="0" fontId="7" fillId="9" borderId="0" xfId="0" applyFont="1" applyFill="1" applyAlignment="1">
      <alignment horizontal="center" vertical="center" wrapText="1"/>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4" borderId="0" xfId="0" applyFont="1" applyFill="1" applyAlignment="1">
      <alignment horizontal="center" vertical="center"/>
    </xf>
    <xf numFmtId="0" fontId="8" fillId="4" borderId="0" xfId="0" applyFont="1" applyFill="1">
      <alignment vertical="center"/>
    </xf>
    <xf numFmtId="0" fontId="8" fillId="5" borderId="0" xfId="0" applyFont="1" applyFill="1" applyAlignment="1">
      <alignment horizontal="center" vertical="center"/>
    </xf>
    <xf numFmtId="0" fontId="8" fillId="5" borderId="0" xfId="0" applyFont="1" applyFill="1">
      <alignment vertical="center"/>
    </xf>
    <xf numFmtId="3" fontId="8" fillId="0" borderId="0" xfId="0" applyNumberFormat="1" applyFont="1">
      <alignment vertical="center"/>
    </xf>
    <xf numFmtId="0" fontId="8" fillId="0" borderId="0" xfId="0" quotePrefix="1" applyFont="1">
      <alignment vertical="center"/>
    </xf>
    <xf numFmtId="0" fontId="8" fillId="0" borderId="0" xfId="0" applyFont="1" applyAlignment="1">
      <alignment vertical="top"/>
    </xf>
    <xf numFmtId="0" fontId="6" fillId="3" borderId="0" xfId="0" applyFont="1" applyFill="1" applyAlignment="1">
      <alignment horizontal="center" vertical="center"/>
    </xf>
    <xf numFmtId="0" fontId="6" fillId="4" borderId="0" xfId="0" applyFont="1" applyFill="1" applyAlignment="1">
      <alignment horizontal="center" vertical="center"/>
    </xf>
    <xf numFmtId="0" fontId="6" fillId="5" borderId="0" xfId="0" applyFont="1" applyFill="1" applyAlignment="1">
      <alignment horizontal="center" vertical="center"/>
    </xf>
    <xf numFmtId="0" fontId="7" fillId="6" borderId="0" xfId="0" applyFont="1" applyFill="1" applyAlignment="1">
      <alignment horizontal="center" vertical="center"/>
    </xf>
    <xf numFmtId="0" fontId="7" fillId="7" borderId="0" xfId="0" applyFont="1" applyFill="1" applyAlignment="1">
      <alignment horizontal="center" vertical="center"/>
    </xf>
    <xf numFmtId="0" fontId="9" fillId="0" borderId="0" xfId="0" applyFont="1">
      <alignment vertical="center"/>
    </xf>
    <xf numFmtId="0" fontId="9" fillId="0" borderId="0" xfId="0" quotePrefix="1"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8" fillId="5" borderId="0" xfId="0" applyFont="1" applyFill="1" applyAlignment="1">
      <alignment horizontal="left" vertical="center"/>
    </xf>
    <xf numFmtId="0" fontId="10" fillId="5" borderId="0" xfId="0" applyFont="1" applyFill="1" applyAlignment="1">
      <alignment horizontal="justify" vertical="top"/>
    </xf>
    <xf numFmtId="0" fontId="8" fillId="10" borderId="0" xfId="0" applyFont="1" applyFill="1" applyAlignment="1">
      <alignment horizontal="left" vertical="center"/>
    </xf>
    <xf numFmtId="0" fontId="10" fillId="10" borderId="0" xfId="0" applyFont="1" applyFill="1" applyAlignment="1">
      <alignment horizontal="justify" vertical="center"/>
    </xf>
    <xf numFmtId="0" fontId="8" fillId="2" borderId="0" xfId="0" applyFont="1" applyFill="1" applyAlignment="1">
      <alignment horizontal="left" vertical="center"/>
    </xf>
    <xf numFmtId="0" fontId="8" fillId="2" borderId="0" xfId="0" applyFont="1" applyFill="1">
      <alignment vertical="center"/>
    </xf>
    <xf numFmtId="0" fontId="7" fillId="11" borderId="0" xfId="0" applyFont="1" applyFill="1" applyAlignment="1">
      <alignment horizontal="center" vertical="center"/>
    </xf>
    <xf numFmtId="0" fontId="1" fillId="10" borderId="0" xfId="0" applyFont="1" applyFill="1" applyAlignment="1">
      <alignment horizontal="center" vertical="center"/>
    </xf>
    <xf numFmtId="0" fontId="7" fillId="12" borderId="0" xfId="0" applyFont="1" applyFill="1" applyAlignment="1">
      <alignment horizontal="center" vertical="center"/>
    </xf>
    <xf numFmtId="0" fontId="7" fillId="12" borderId="0" xfId="0" applyFont="1" applyFill="1" applyAlignment="1">
      <alignment horizontal="center" vertical="center" wrapText="1"/>
    </xf>
    <xf numFmtId="0" fontId="8" fillId="0" borderId="0" xfId="0" quotePrefix="1" applyFont="1" applyAlignment="1">
      <alignment vertical="center" wrapText="1"/>
    </xf>
    <xf numFmtId="0" fontId="8" fillId="0" borderId="0" xfId="0" quotePrefix="1" applyFont="1" applyAlignment="1">
      <alignment vertical="top" wrapText="1"/>
    </xf>
    <xf numFmtId="0" fontId="8" fillId="0" borderId="0" xfId="0" applyFont="1" applyAlignment="1">
      <alignment vertical="center" wrapText="1"/>
    </xf>
    <xf numFmtId="0" fontId="8" fillId="0" borderId="0" xfId="0" applyFont="1" applyAlignment="1">
      <alignment vertical="top" wrapText="1"/>
    </xf>
    <xf numFmtId="0" fontId="5" fillId="0" borderId="0" xfId="0" applyFont="1">
      <alignment vertical="center"/>
    </xf>
    <xf numFmtId="0" fontId="4" fillId="0" borderId="0" xfId="0" applyFont="1" applyAlignment="1">
      <alignment vertical="center" wrapText="1"/>
    </xf>
    <xf numFmtId="2" fontId="14" fillId="0" borderId="0" xfId="0" applyNumberFormat="1" applyFont="1">
      <alignmen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5" fillId="0" borderId="0" xfId="0" applyFont="1">
      <alignment vertical="center"/>
    </xf>
    <xf numFmtId="0" fontId="16" fillId="0" borderId="0" xfId="0" applyFont="1" applyAlignment="1">
      <alignment vertical="center" wrapText="1"/>
    </xf>
    <xf numFmtId="0" fontId="13" fillId="0" borderId="0" xfId="0" applyFont="1" applyAlignment="1">
      <alignment horizontal="center" vertical="center"/>
    </xf>
    <xf numFmtId="2" fontId="4" fillId="0" borderId="0" xfId="0" applyNumberFormat="1" applyFont="1">
      <alignment vertical="center"/>
    </xf>
    <xf numFmtId="0" fontId="4" fillId="0" borderId="0" xfId="0" quotePrefix="1" applyFont="1">
      <alignment vertical="center"/>
    </xf>
    <xf numFmtId="176" fontId="4" fillId="0" borderId="0" xfId="0" applyNumberFormat="1" applyFont="1">
      <alignment vertical="center"/>
    </xf>
    <xf numFmtId="0" fontId="1" fillId="13" borderId="0" xfId="0" applyFont="1" applyFill="1" applyAlignment="1">
      <alignment horizontal="center" vertical="center"/>
    </xf>
    <xf numFmtId="0" fontId="1" fillId="13" borderId="0" xfId="0" applyFont="1" applyFill="1" applyAlignment="1">
      <alignment horizontal="center" vertical="center" wrapText="1"/>
    </xf>
    <xf numFmtId="0" fontId="14" fillId="0" borderId="0" xfId="0" quotePrefix="1" applyFont="1">
      <alignment vertical="center"/>
    </xf>
    <xf numFmtId="0" fontId="12" fillId="13" borderId="0" xfId="0" applyFont="1" applyFill="1" applyAlignment="1">
      <alignment horizontal="center" vertical="center"/>
    </xf>
    <xf numFmtId="0" fontId="1" fillId="2"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vertical="top" wrapText="1"/>
    </xf>
    <xf numFmtId="0" fontId="4" fillId="0" borderId="2" xfId="0" applyFont="1" applyBorder="1" applyAlignment="1">
      <alignment vertical="center" wrapText="1"/>
    </xf>
    <xf numFmtId="0" fontId="4" fillId="0" borderId="2" xfId="0" applyFont="1" applyBorder="1" applyAlignment="1">
      <alignment vertical="top" wrapText="1"/>
    </xf>
    <xf numFmtId="0" fontId="16" fillId="0" borderId="0" xfId="0" quotePrefix="1" applyFont="1" applyAlignment="1">
      <alignment vertical="top" wrapText="1"/>
    </xf>
    <xf numFmtId="0" fontId="6" fillId="2" borderId="0" xfId="0" applyFont="1" applyFill="1" applyAlignment="1">
      <alignment horizontal="center" vertical="center" wrapText="1"/>
    </xf>
    <xf numFmtId="0" fontId="8" fillId="0" borderId="0" xfId="0" applyFont="1" applyAlignment="1">
      <alignment horizontal="center" vertical="center" wrapText="1"/>
    </xf>
    <xf numFmtId="0" fontId="16" fillId="0" borderId="0" xfId="0" applyFont="1" applyAlignment="1">
      <alignment horizontal="center" vertical="center" wrapText="1"/>
    </xf>
    <xf numFmtId="0" fontId="8" fillId="0" borderId="0" xfId="0" applyFont="1" applyAlignment="1">
      <alignment horizontal="left" vertical="center" wrapText="1"/>
    </xf>
    <xf numFmtId="0" fontId="8" fillId="14" borderId="0" xfId="0" applyFont="1" applyFill="1" applyAlignment="1">
      <alignment vertical="center" wrapText="1"/>
    </xf>
    <xf numFmtId="0" fontId="8" fillId="0" borderId="0" xfId="0" quotePrefix="1" applyFont="1" applyAlignment="1">
      <alignment horizontal="left" vertical="center" wrapText="1"/>
    </xf>
  </cellXfs>
  <cellStyles count="1">
    <cellStyle name="표준" xfId="0" builtinId="0"/>
  </cellStyles>
  <dxfs count="0"/>
  <tableStyles count="0" defaultTableStyle="TableStyleMedium2" defaultPivotStyle="PivotStyleLight16"/>
  <colors>
    <mruColors>
      <color rgb="FFFFCCCC"/>
      <color rgb="FFCCCCFF"/>
      <color rgb="FFFF99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114300</xdr:colOff>
      <xdr:row>1</xdr:row>
      <xdr:rowOff>533400</xdr:rowOff>
    </xdr:from>
    <xdr:to>
      <xdr:col>4</xdr:col>
      <xdr:colOff>6200775</xdr:colOff>
      <xdr:row>1</xdr:row>
      <xdr:rowOff>2721282</xdr:rowOff>
    </xdr:to>
    <xdr:pic>
      <xdr:nvPicPr>
        <xdr:cNvPr id="6" name="그림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4410075" y="742950"/>
          <a:ext cx="6086475" cy="2187882"/>
        </a:xfrm>
        <a:prstGeom prst="rect">
          <a:avLst/>
        </a:prstGeom>
      </xdr:spPr>
    </xdr:pic>
    <xdr:clientData/>
  </xdr:twoCellAnchor>
  <xdr:twoCellAnchor>
    <xdr:from>
      <xdr:col>4</xdr:col>
      <xdr:colOff>38101</xdr:colOff>
      <xdr:row>2</xdr:row>
      <xdr:rowOff>628650</xdr:rowOff>
    </xdr:from>
    <xdr:to>
      <xdr:col>4</xdr:col>
      <xdr:colOff>6380917</xdr:colOff>
      <xdr:row>2</xdr:row>
      <xdr:rowOff>2723759</xdr:rowOff>
    </xdr:to>
    <xdr:pic>
      <xdr:nvPicPr>
        <xdr:cNvPr id="7" name="그림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a:stretch>
          <a:fillRect/>
        </a:stretch>
      </xdr:blipFill>
      <xdr:spPr>
        <a:xfrm>
          <a:off x="4333876" y="3667125"/>
          <a:ext cx="6342816" cy="2095109"/>
        </a:xfrm>
        <a:prstGeom prst="rect">
          <a:avLst/>
        </a:prstGeom>
      </xdr:spPr>
    </xdr:pic>
    <xdr:clientData/>
  </xdr:twoCellAnchor>
  <xdr:twoCellAnchor>
    <xdr:from>
      <xdr:col>4</xdr:col>
      <xdr:colOff>48523</xdr:colOff>
      <xdr:row>3</xdr:row>
      <xdr:rowOff>400050</xdr:rowOff>
    </xdr:from>
    <xdr:to>
      <xdr:col>4</xdr:col>
      <xdr:colOff>6438901</xdr:colOff>
      <xdr:row>3</xdr:row>
      <xdr:rowOff>2552700</xdr:rowOff>
    </xdr:to>
    <xdr:pic>
      <xdr:nvPicPr>
        <xdr:cNvPr id="8" name="그림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3"/>
        <a:stretch>
          <a:fillRect/>
        </a:stretch>
      </xdr:blipFill>
      <xdr:spPr>
        <a:xfrm>
          <a:off x="4344298" y="6200775"/>
          <a:ext cx="6390378" cy="2152650"/>
        </a:xfrm>
        <a:prstGeom prst="rect">
          <a:avLst/>
        </a:prstGeom>
      </xdr:spPr>
    </xdr:pic>
    <xdr:clientData/>
  </xdr:twoCellAnchor>
  <xdr:twoCellAnchor>
    <xdr:from>
      <xdr:col>4</xdr:col>
      <xdr:colOff>76201</xdr:colOff>
      <xdr:row>4</xdr:row>
      <xdr:rowOff>923925</xdr:rowOff>
    </xdr:from>
    <xdr:to>
      <xdr:col>4</xdr:col>
      <xdr:colOff>6436007</xdr:colOff>
      <xdr:row>4</xdr:row>
      <xdr:rowOff>3819011</xdr:rowOff>
    </xdr:to>
    <xdr:pic>
      <xdr:nvPicPr>
        <xdr:cNvPr id="9" name="그림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4"/>
        <a:stretch>
          <a:fillRect/>
        </a:stretch>
      </xdr:blipFill>
      <xdr:spPr>
        <a:xfrm>
          <a:off x="4371976" y="9496425"/>
          <a:ext cx="6359806" cy="2895086"/>
        </a:xfrm>
        <a:prstGeom prst="rect">
          <a:avLst/>
        </a:prstGeom>
      </xdr:spPr>
    </xdr:pic>
    <xdr:clientData/>
  </xdr:twoCellAnchor>
  <xdr:twoCellAnchor>
    <xdr:from>
      <xdr:col>4</xdr:col>
      <xdr:colOff>104776</xdr:colOff>
      <xdr:row>5</xdr:row>
      <xdr:rowOff>681967</xdr:rowOff>
    </xdr:from>
    <xdr:to>
      <xdr:col>4</xdr:col>
      <xdr:colOff>6115050</xdr:colOff>
      <xdr:row>5</xdr:row>
      <xdr:rowOff>2524124</xdr:rowOff>
    </xdr:to>
    <xdr:pic>
      <xdr:nvPicPr>
        <xdr:cNvPr id="10" name="그림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5"/>
        <a:stretch>
          <a:fillRect/>
        </a:stretch>
      </xdr:blipFill>
      <xdr:spPr>
        <a:xfrm>
          <a:off x="4400551" y="13226392"/>
          <a:ext cx="6010274" cy="1842157"/>
        </a:xfrm>
        <a:prstGeom prst="rect">
          <a:avLst/>
        </a:prstGeom>
      </xdr:spPr>
    </xdr:pic>
    <xdr:clientData/>
  </xdr:twoCellAnchor>
  <xdr:twoCellAnchor>
    <xdr:from>
      <xdr:col>4</xdr:col>
      <xdr:colOff>190500</xdr:colOff>
      <xdr:row>6</xdr:row>
      <xdr:rowOff>516520</xdr:rowOff>
    </xdr:from>
    <xdr:to>
      <xdr:col>4</xdr:col>
      <xdr:colOff>6276975</xdr:colOff>
      <xdr:row>6</xdr:row>
      <xdr:rowOff>2718538</xdr:rowOff>
    </xdr:to>
    <xdr:pic>
      <xdr:nvPicPr>
        <xdr:cNvPr id="11" name="그림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6"/>
        <a:stretch>
          <a:fillRect/>
        </a:stretch>
      </xdr:blipFill>
      <xdr:spPr>
        <a:xfrm>
          <a:off x="4486275" y="15689845"/>
          <a:ext cx="6086475" cy="2202018"/>
        </a:xfrm>
        <a:prstGeom prst="rect">
          <a:avLst/>
        </a:prstGeom>
      </xdr:spPr>
    </xdr:pic>
    <xdr:clientData/>
  </xdr:twoCellAnchor>
  <xdr:twoCellAnchor>
    <xdr:from>
      <xdr:col>4</xdr:col>
      <xdr:colOff>38101</xdr:colOff>
      <xdr:row>7</xdr:row>
      <xdr:rowOff>600075</xdr:rowOff>
    </xdr:from>
    <xdr:to>
      <xdr:col>4</xdr:col>
      <xdr:colOff>6534151</xdr:colOff>
      <xdr:row>7</xdr:row>
      <xdr:rowOff>3866671</xdr:rowOff>
    </xdr:to>
    <xdr:pic>
      <xdr:nvPicPr>
        <xdr:cNvPr id="12" name="그림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7"/>
        <a:stretch>
          <a:fillRect/>
        </a:stretch>
      </xdr:blipFill>
      <xdr:spPr>
        <a:xfrm>
          <a:off x="4333876" y="18526125"/>
          <a:ext cx="6496050" cy="3266596"/>
        </a:xfrm>
        <a:prstGeom prst="rect">
          <a:avLst/>
        </a:prstGeom>
      </xdr:spPr>
    </xdr:pic>
    <xdr:clientData/>
  </xdr:twoCellAnchor>
  <xdr:twoCellAnchor>
    <xdr:from>
      <xdr:col>4</xdr:col>
      <xdr:colOff>66676</xdr:colOff>
      <xdr:row>8</xdr:row>
      <xdr:rowOff>533400</xdr:rowOff>
    </xdr:from>
    <xdr:to>
      <xdr:col>4</xdr:col>
      <xdr:colOff>6419850</xdr:colOff>
      <xdr:row>8</xdr:row>
      <xdr:rowOff>3457575</xdr:rowOff>
    </xdr:to>
    <xdr:pic>
      <xdr:nvPicPr>
        <xdr:cNvPr id="13" name="그림 12">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8"/>
        <a:stretch>
          <a:fillRect/>
        </a:stretch>
      </xdr:blipFill>
      <xdr:spPr>
        <a:xfrm>
          <a:off x="4362451" y="22383750"/>
          <a:ext cx="6353174" cy="2924175"/>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2"/>
  <sheetViews>
    <sheetView zoomScale="85" zoomScaleNormal="85" workbookViewId="0">
      <pane xSplit="1" ySplit="2" topLeftCell="C19" activePane="bottomRight" state="frozen"/>
      <selection pane="topRight" activeCell="B1" sqref="B1"/>
      <selection pane="bottomLeft" activeCell="A3" sqref="A3"/>
      <selection pane="bottomRight" activeCell="I25" sqref="I25"/>
    </sheetView>
  </sheetViews>
  <sheetFormatPr defaultRowHeight="12" x14ac:dyDescent="0.3"/>
  <cols>
    <col min="1" max="1" width="4.875" style="22" customWidth="1"/>
    <col min="2" max="2" width="14.5" style="22" bestFit="1" customWidth="1"/>
    <col min="3" max="3" width="5.625" style="22" customWidth="1"/>
    <col min="4" max="4" width="33.25" style="53" customWidth="1"/>
    <col min="5" max="5" width="9.875" style="53" customWidth="1"/>
    <col min="6" max="6" width="12.875" style="22" customWidth="1"/>
    <col min="7" max="7" width="15.25" style="22" customWidth="1"/>
    <col min="8" max="8" width="26.625" style="22" customWidth="1"/>
    <col min="9" max="9" width="16.25" style="53" customWidth="1"/>
    <col min="10" max="10" width="12.75" style="22" customWidth="1"/>
    <col min="11" max="11" width="9.875" style="22" bestFit="1" customWidth="1"/>
    <col min="12" max="12" width="6" style="22" customWidth="1"/>
    <col min="13" max="13" width="6.375" style="22" customWidth="1"/>
    <col min="14" max="14" width="7.375" style="22" customWidth="1"/>
    <col min="15" max="15" width="12.25" style="22" bestFit="1" customWidth="1"/>
    <col min="16" max="16" width="28.625" style="53" customWidth="1"/>
    <col min="17" max="17" width="14.25" style="53" customWidth="1"/>
    <col min="18" max="18" width="42.125" style="53" customWidth="1"/>
    <col min="19" max="19" width="34.75" style="53" customWidth="1"/>
    <col min="20" max="16384" width="9" style="22"/>
  </cols>
  <sheetData>
    <row r="1" spans="1:19" x14ac:dyDescent="0.3">
      <c r="P1" s="22"/>
      <c r="Q1" s="22"/>
    </row>
    <row r="2" spans="1:19" ht="24" x14ac:dyDescent="0.3">
      <c r="A2" s="17" t="s">
        <v>0</v>
      </c>
      <c r="B2" s="17" t="s">
        <v>1</v>
      </c>
      <c r="C2" s="17" t="s">
        <v>2</v>
      </c>
      <c r="D2" s="82" t="s">
        <v>3</v>
      </c>
      <c r="E2" s="82" t="s">
        <v>4</v>
      </c>
      <c r="F2" s="17" t="s">
        <v>5</v>
      </c>
      <c r="G2" s="20" t="s">
        <v>896</v>
      </c>
      <c r="H2" s="20" t="s">
        <v>652</v>
      </c>
      <c r="I2" s="20" t="s">
        <v>372</v>
      </c>
      <c r="J2" s="20" t="s">
        <v>597</v>
      </c>
      <c r="K2" s="20" t="s">
        <v>596</v>
      </c>
      <c r="L2" s="20" t="s">
        <v>378</v>
      </c>
      <c r="M2" s="20" t="s">
        <v>376</v>
      </c>
      <c r="N2" s="20" t="s">
        <v>648</v>
      </c>
      <c r="O2" s="49" t="s">
        <v>927</v>
      </c>
      <c r="P2" s="50" t="s">
        <v>928</v>
      </c>
      <c r="Q2" s="50" t="s">
        <v>930</v>
      </c>
      <c r="R2" s="50" t="s">
        <v>929</v>
      </c>
      <c r="S2" s="50" t="s">
        <v>944</v>
      </c>
    </row>
    <row r="3" spans="1:19" s="53" customFormat="1" ht="96" x14ac:dyDescent="0.3">
      <c r="A3" s="83">
        <v>35</v>
      </c>
      <c r="B3" s="53" t="s">
        <v>957</v>
      </c>
      <c r="C3" s="83">
        <v>2022</v>
      </c>
      <c r="D3" s="53" t="s">
        <v>1459</v>
      </c>
      <c r="E3" s="53" t="s">
        <v>18</v>
      </c>
      <c r="F3" s="53" t="s">
        <v>19</v>
      </c>
      <c r="G3" s="53" t="s">
        <v>897</v>
      </c>
      <c r="H3" s="53" t="s">
        <v>656</v>
      </c>
      <c r="I3" s="53" t="s">
        <v>939</v>
      </c>
      <c r="J3" s="51" t="s">
        <v>940</v>
      </c>
      <c r="K3" s="53" t="s">
        <v>644</v>
      </c>
      <c r="L3" s="53" t="s">
        <v>645</v>
      </c>
      <c r="M3" s="53">
        <v>108</v>
      </c>
      <c r="N3" s="53" t="s">
        <v>649</v>
      </c>
      <c r="O3" s="53" t="s">
        <v>934</v>
      </c>
      <c r="P3" s="52" t="s">
        <v>936</v>
      </c>
      <c r="Q3" s="53" t="s">
        <v>935</v>
      </c>
      <c r="R3" s="54" t="s">
        <v>938</v>
      </c>
      <c r="S3" s="53" t="s">
        <v>1336</v>
      </c>
    </row>
    <row r="4" spans="1:19" s="53" customFormat="1" ht="108" x14ac:dyDescent="0.3">
      <c r="A4" s="83">
        <v>63</v>
      </c>
      <c r="B4" s="53" t="s">
        <v>956</v>
      </c>
      <c r="C4" s="83">
        <v>2022</v>
      </c>
      <c r="D4" s="53" t="s">
        <v>21</v>
      </c>
      <c r="E4" s="53" t="s">
        <v>22</v>
      </c>
      <c r="F4" s="53" t="s">
        <v>23</v>
      </c>
      <c r="G4" s="53" t="s">
        <v>897</v>
      </c>
      <c r="H4" s="53" t="s">
        <v>647</v>
      </c>
      <c r="I4" s="53" t="s">
        <v>646</v>
      </c>
      <c r="J4" s="53" t="s">
        <v>937</v>
      </c>
      <c r="K4" s="53" t="s">
        <v>651</v>
      </c>
      <c r="L4" s="53" t="s">
        <v>653</v>
      </c>
      <c r="M4" s="53">
        <v>370</v>
      </c>
      <c r="N4" s="53" t="s">
        <v>649</v>
      </c>
      <c r="O4" s="53" t="s">
        <v>945</v>
      </c>
      <c r="P4" s="52" t="s">
        <v>946</v>
      </c>
      <c r="Q4" s="53" t="s">
        <v>947</v>
      </c>
      <c r="R4" s="53" t="s">
        <v>948</v>
      </c>
      <c r="S4" s="53" t="s">
        <v>942</v>
      </c>
    </row>
    <row r="5" spans="1:19" s="53" customFormat="1" ht="96" x14ac:dyDescent="0.3">
      <c r="A5" s="83">
        <v>245</v>
      </c>
      <c r="B5" s="53" t="s">
        <v>955</v>
      </c>
      <c r="C5" s="83">
        <v>2022</v>
      </c>
      <c r="D5" s="53" t="s">
        <v>44</v>
      </c>
      <c r="E5" s="53" t="s">
        <v>45</v>
      </c>
      <c r="F5" s="53" t="s">
        <v>46</v>
      </c>
      <c r="G5" s="53" t="s">
        <v>897</v>
      </c>
      <c r="H5" s="53" t="s">
        <v>656</v>
      </c>
      <c r="I5" s="53" t="s">
        <v>668</v>
      </c>
      <c r="J5" s="53" t="s">
        <v>1336</v>
      </c>
      <c r="K5" s="53" t="s">
        <v>669</v>
      </c>
      <c r="L5" s="53" t="s">
        <v>670</v>
      </c>
      <c r="M5" s="53">
        <v>140</v>
      </c>
      <c r="N5" s="53" t="s">
        <v>649</v>
      </c>
      <c r="O5" s="53" t="s">
        <v>952</v>
      </c>
      <c r="P5" s="52" t="s">
        <v>953</v>
      </c>
      <c r="Q5" s="53" t="s">
        <v>951</v>
      </c>
      <c r="R5" s="53" t="s">
        <v>964</v>
      </c>
      <c r="S5" s="53" t="s">
        <v>954</v>
      </c>
    </row>
    <row r="6" spans="1:19" s="53" customFormat="1" ht="60" x14ac:dyDescent="0.3">
      <c r="A6" s="83">
        <v>256</v>
      </c>
      <c r="B6" s="53" t="s">
        <v>972</v>
      </c>
      <c r="C6" s="83">
        <v>2021</v>
      </c>
      <c r="D6" s="53" t="s">
        <v>47</v>
      </c>
      <c r="E6" s="53" t="s">
        <v>48</v>
      </c>
      <c r="F6" s="53" t="s">
        <v>49</v>
      </c>
      <c r="G6" s="53" t="s">
        <v>897</v>
      </c>
      <c r="H6" s="53" t="s">
        <v>799</v>
      </c>
      <c r="I6" s="53" t="s">
        <v>646</v>
      </c>
      <c r="J6" s="53" t="s">
        <v>671</v>
      </c>
      <c r="K6" s="53" t="s">
        <v>673</v>
      </c>
      <c r="L6" s="53" t="s">
        <v>672</v>
      </c>
      <c r="M6" s="53">
        <v>78</v>
      </c>
      <c r="N6" s="53" t="s">
        <v>649</v>
      </c>
      <c r="O6" s="53" t="s">
        <v>968</v>
      </c>
      <c r="P6" s="52" t="s">
        <v>969</v>
      </c>
      <c r="Q6" s="53" t="s">
        <v>967</v>
      </c>
      <c r="R6" s="53" t="s">
        <v>971</v>
      </c>
      <c r="S6" s="53" t="s">
        <v>954</v>
      </c>
    </row>
    <row r="7" spans="1:19" s="53" customFormat="1" ht="60" x14ac:dyDescent="0.3">
      <c r="A7" s="83">
        <v>285</v>
      </c>
      <c r="B7" s="53" t="s">
        <v>973</v>
      </c>
      <c r="C7" s="83">
        <v>2021</v>
      </c>
      <c r="D7" s="53" t="s">
        <v>60</v>
      </c>
      <c r="E7" s="53" t="s">
        <v>40</v>
      </c>
      <c r="F7" s="53" t="s">
        <v>61</v>
      </c>
      <c r="G7" s="53" t="s">
        <v>898</v>
      </c>
      <c r="H7" s="53" t="s">
        <v>656</v>
      </c>
      <c r="I7" s="53" t="s">
        <v>646</v>
      </c>
      <c r="J7" s="53" t="s">
        <v>1336</v>
      </c>
      <c r="K7" s="53" t="s">
        <v>680</v>
      </c>
      <c r="L7" s="53" t="s">
        <v>681</v>
      </c>
      <c r="M7" s="53">
        <v>918</v>
      </c>
      <c r="N7" s="53" t="s">
        <v>649</v>
      </c>
      <c r="O7" s="53" t="s">
        <v>954</v>
      </c>
      <c r="P7" s="51" t="s">
        <v>974</v>
      </c>
      <c r="Q7" s="53" t="s">
        <v>975</v>
      </c>
      <c r="R7" s="54" t="s">
        <v>977</v>
      </c>
      <c r="S7" s="53" t="s">
        <v>1336</v>
      </c>
    </row>
    <row r="8" spans="1:19" s="53" customFormat="1" ht="108" x14ac:dyDescent="0.3">
      <c r="A8" s="83">
        <v>363</v>
      </c>
      <c r="B8" s="53" t="s">
        <v>1025</v>
      </c>
      <c r="C8" s="83">
        <v>2021</v>
      </c>
      <c r="D8" s="53" t="s">
        <v>71</v>
      </c>
      <c r="E8" s="53" t="s">
        <v>18</v>
      </c>
      <c r="F8" s="53" t="s">
        <v>72</v>
      </c>
      <c r="G8" s="53" t="s">
        <v>898</v>
      </c>
      <c r="H8" s="53" t="s">
        <v>982</v>
      </c>
      <c r="I8" s="53" t="s">
        <v>646</v>
      </c>
      <c r="J8" s="53" t="s">
        <v>1336</v>
      </c>
      <c r="K8" s="53" t="s">
        <v>689</v>
      </c>
      <c r="L8" s="53" t="s">
        <v>645</v>
      </c>
      <c r="M8" s="53">
        <v>363</v>
      </c>
      <c r="N8" s="53" t="s">
        <v>649</v>
      </c>
      <c r="O8" s="53" t="s">
        <v>979</v>
      </c>
      <c r="P8" s="52" t="s">
        <v>980</v>
      </c>
      <c r="Q8" s="53" t="s">
        <v>978</v>
      </c>
      <c r="R8" s="86" t="s">
        <v>1485</v>
      </c>
      <c r="S8" s="53" t="s">
        <v>981</v>
      </c>
    </row>
    <row r="9" spans="1:19" s="53" customFormat="1" ht="144" x14ac:dyDescent="0.3">
      <c r="A9" s="83">
        <v>452</v>
      </c>
      <c r="B9" s="53" t="s">
        <v>1460</v>
      </c>
      <c r="C9" s="83">
        <v>2021</v>
      </c>
      <c r="D9" s="53" t="s">
        <v>90</v>
      </c>
      <c r="E9" s="53" t="s">
        <v>18</v>
      </c>
      <c r="F9" s="53" t="s">
        <v>91</v>
      </c>
      <c r="G9" s="53" t="s">
        <v>897</v>
      </c>
      <c r="H9" s="53" t="s">
        <v>647</v>
      </c>
      <c r="I9" s="53" t="s">
        <v>646</v>
      </c>
      <c r="J9" s="53" t="s">
        <v>671</v>
      </c>
      <c r="K9" s="53" t="s">
        <v>699</v>
      </c>
      <c r="L9" s="53" t="s">
        <v>645</v>
      </c>
      <c r="M9" s="53">
        <v>269</v>
      </c>
      <c r="N9" s="53" t="s">
        <v>649</v>
      </c>
      <c r="P9" s="54" t="s">
        <v>1461</v>
      </c>
      <c r="Q9" s="53" t="s">
        <v>1007</v>
      </c>
      <c r="R9" s="53" t="s">
        <v>1006</v>
      </c>
      <c r="S9" s="53" t="s">
        <v>1336</v>
      </c>
    </row>
    <row r="10" spans="1:19" s="53" customFormat="1" ht="132" x14ac:dyDescent="0.3">
      <c r="A10" s="83">
        <v>482</v>
      </c>
      <c r="B10" s="53" t="s">
        <v>1026</v>
      </c>
      <c r="C10" s="83" t="s">
        <v>1210</v>
      </c>
      <c r="D10" s="53" t="s">
        <v>100</v>
      </c>
      <c r="E10" s="53" t="s">
        <v>101</v>
      </c>
      <c r="F10" s="53" t="s">
        <v>102</v>
      </c>
      <c r="G10" s="53" t="s">
        <v>897</v>
      </c>
      <c r="H10" s="53" t="s">
        <v>647</v>
      </c>
      <c r="I10" s="53" t="s">
        <v>646</v>
      </c>
      <c r="J10" s="53" t="s">
        <v>1336</v>
      </c>
      <c r="K10" s="53" t="s">
        <v>707</v>
      </c>
      <c r="L10" s="53" t="s">
        <v>672</v>
      </c>
      <c r="M10" s="53">
        <v>180</v>
      </c>
      <c r="N10" s="53" t="s">
        <v>649</v>
      </c>
      <c r="O10" s="53" t="s">
        <v>1009</v>
      </c>
      <c r="P10" s="53" t="s">
        <v>1462</v>
      </c>
      <c r="Q10" s="53" t="s">
        <v>1010</v>
      </c>
      <c r="R10" s="53" t="s">
        <v>1021</v>
      </c>
      <c r="S10" s="53" t="s">
        <v>1008</v>
      </c>
    </row>
    <row r="11" spans="1:19" s="53" customFormat="1" ht="116.25" customHeight="1" x14ac:dyDescent="0.3">
      <c r="A11" s="83">
        <v>537</v>
      </c>
      <c r="B11" s="53" t="s">
        <v>1027</v>
      </c>
      <c r="C11" s="83">
        <v>2021</v>
      </c>
      <c r="D11" s="53" t="s">
        <v>105</v>
      </c>
      <c r="E11" s="53" t="s">
        <v>106</v>
      </c>
      <c r="F11" s="53" t="s">
        <v>107</v>
      </c>
      <c r="G11" s="53" t="s">
        <v>897</v>
      </c>
      <c r="H11" s="53" t="s">
        <v>656</v>
      </c>
      <c r="I11" s="53" t="s">
        <v>646</v>
      </c>
      <c r="J11" s="53" t="s">
        <v>1336</v>
      </c>
      <c r="K11" s="53" t="s">
        <v>708</v>
      </c>
      <c r="L11" s="53" t="s">
        <v>677</v>
      </c>
      <c r="M11" s="53">
        <v>196</v>
      </c>
      <c r="N11" s="53" t="s">
        <v>649</v>
      </c>
      <c r="O11" s="53" t="s">
        <v>1024</v>
      </c>
      <c r="P11" s="52" t="s">
        <v>1463</v>
      </c>
      <c r="Q11" s="53" t="s">
        <v>1023</v>
      </c>
      <c r="R11" s="53" t="s">
        <v>1031</v>
      </c>
      <c r="S11" s="53" t="s">
        <v>1022</v>
      </c>
    </row>
    <row r="12" spans="1:19" s="53" customFormat="1" ht="106.5" customHeight="1" x14ac:dyDescent="0.3">
      <c r="A12" s="83">
        <v>774</v>
      </c>
      <c r="B12" s="53" t="s">
        <v>1032</v>
      </c>
      <c r="C12" s="83">
        <v>2020</v>
      </c>
      <c r="D12" s="53" t="s">
        <v>455</v>
      </c>
      <c r="E12" s="53" t="s">
        <v>20</v>
      </c>
      <c r="F12" s="53" t="s">
        <v>456</v>
      </c>
      <c r="G12" s="53" t="s">
        <v>850</v>
      </c>
      <c r="H12" s="53" t="s">
        <v>1332</v>
      </c>
      <c r="I12" s="53" t="s">
        <v>646</v>
      </c>
      <c r="J12" s="53" t="s">
        <v>671</v>
      </c>
      <c r="K12" s="53" t="s">
        <v>721</v>
      </c>
      <c r="L12" s="53" t="s">
        <v>702</v>
      </c>
      <c r="M12" s="53">
        <v>164</v>
      </c>
      <c r="N12" s="53" t="s">
        <v>649</v>
      </c>
      <c r="O12" s="53" t="s">
        <v>1033</v>
      </c>
      <c r="P12" s="52" t="s">
        <v>1464</v>
      </c>
      <c r="Q12" s="53" t="s">
        <v>1034</v>
      </c>
      <c r="R12" s="53" t="s">
        <v>1035</v>
      </c>
      <c r="S12" s="53" t="s">
        <v>1022</v>
      </c>
    </row>
    <row r="13" spans="1:19" s="53" customFormat="1" ht="132" x14ac:dyDescent="0.3">
      <c r="A13" s="83">
        <v>1027</v>
      </c>
      <c r="B13" s="53" t="s">
        <v>1038</v>
      </c>
      <c r="C13" s="83">
        <v>2019</v>
      </c>
      <c r="D13" s="53" t="s">
        <v>131</v>
      </c>
      <c r="E13" s="53" t="s">
        <v>35</v>
      </c>
      <c r="F13" s="53" t="s">
        <v>132</v>
      </c>
      <c r="G13" s="53" t="s">
        <v>897</v>
      </c>
      <c r="H13" s="53" t="s">
        <v>647</v>
      </c>
      <c r="I13" s="53" t="s">
        <v>646</v>
      </c>
      <c r="J13" s="53" t="s">
        <v>1336</v>
      </c>
      <c r="K13" s="53" t="s">
        <v>757</v>
      </c>
      <c r="L13" s="53" t="s">
        <v>758</v>
      </c>
      <c r="M13" s="53">
        <v>1050</v>
      </c>
      <c r="N13" s="53" t="s">
        <v>649</v>
      </c>
      <c r="O13" s="53" t="s">
        <v>1022</v>
      </c>
      <c r="P13" s="52" t="s">
        <v>1465</v>
      </c>
      <c r="Q13" s="53" t="s">
        <v>1036</v>
      </c>
      <c r="R13" s="54" t="s">
        <v>1037</v>
      </c>
      <c r="S13" s="53" t="s">
        <v>943</v>
      </c>
    </row>
    <row r="14" spans="1:19" s="53" customFormat="1" ht="36" x14ac:dyDescent="0.3">
      <c r="A14" s="83">
        <v>1447</v>
      </c>
      <c r="B14" s="53" t="s">
        <v>1057</v>
      </c>
      <c r="C14" s="83">
        <v>2018</v>
      </c>
      <c r="D14" s="53" t="s">
        <v>148</v>
      </c>
      <c r="E14" s="53" t="s">
        <v>40</v>
      </c>
      <c r="F14" s="53" t="s">
        <v>149</v>
      </c>
      <c r="G14" s="53" t="s">
        <v>897</v>
      </c>
      <c r="H14" s="53" t="s">
        <v>728</v>
      </c>
      <c r="I14" s="53" t="s">
        <v>646</v>
      </c>
      <c r="J14" s="53" t="s">
        <v>1336</v>
      </c>
      <c r="K14" s="53" t="s">
        <v>792</v>
      </c>
      <c r="L14" s="53" t="s">
        <v>727</v>
      </c>
      <c r="M14" s="53">
        <v>402</v>
      </c>
      <c r="N14" s="53" t="s">
        <v>649</v>
      </c>
      <c r="O14" s="53" t="s">
        <v>1055</v>
      </c>
      <c r="P14" s="51" t="s">
        <v>1466</v>
      </c>
      <c r="Q14" s="53" t="s">
        <v>1061</v>
      </c>
      <c r="R14" s="53" t="s">
        <v>1062</v>
      </c>
      <c r="S14" s="53" t="s">
        <v>1054</v>
      </c>
    </row>
    <row r="15" spans="1:19" s="62" customFormat="1" ht="48" x14ac:dyDescent="0.3">
      <c r="A15" s="84">
        <v>1632</v>
      </c>
      <c r="B15" s="62" t="s">
        <v>1066</v>
      </c>
      <c r="C15" s="84">
        <v>2018</v>
      </c>
      <c r="D15" s="62" t="s">
        <v>154</v>
      </c>
      <c r="E15" s="62" t="s">
        <v>155</v>
      </c>
      <c r="F15" s="62" t="s">
        <v>156</v>
      </c>
      <c r="G15" s="62" t="s">
        <v>897</v>
      </c>
      <c r="H15" s="62" t="s">
        <v>799</v>
      </c>
      <c r="I15" s="62" t="s">
        <v>1325</v>
      </c>
      <c r="J15" s="62" t="s">
        <v>1336</v>
      </c>
      <c r="K15" s="62" t="s">
        <v>801</v>
      </c>
      <c r="L15" s="62" t="s">
        <v>802</v>
      </c>
      <c r="M15" s="62">
        <v>67</v>
      </c>
      <c r="N15" s="62" t="s">
        <v>649</v>
      </c>
      <c r="O15" s="62" t="s">
        <v>1064</v>
      </c>
      <c r="P15" s="81" t="s">
        <v>1467</v>
      </c>
      <c r="Q15" s="62" t="s">
        <v>1063</v>
      </c>
      <c r="R15" s="62" t="s">
        <v>1065</v>
      </c>
      <c r="S15" s="62" t="s">
        <v>1056</v>
      </c>
    </row>
    <row r="16" spans="1:19" s="53" customFormat="1" ht="96" x14ac:dyDescent="0.3">
      <c r="A16" s="83">
        <v>2008</v>
      </c>
      <c r="B16" s="53" t="s">
        <v>1078</v>
      </c>
      <c r="C16" s="83">
        <v>2016</v>
      </c>
      <c r="D16" s="53" t="s">
        <v>311</v>
      </c>
      <c r="E16" s="53" t="s">
        <v>64</v>
      </c>
      <c r="F16" s="53" t="s">
        <v>312</v>
      </c>
      <c r="G16" s="53" t="s">
        <v>697</v>
      </c>
      <c r="H16" s="53" t="s">
        <v>875</v>
      </c>
      <c r="I16" s="53" t="s">
        <v>826</v>
      </c>
      <c r="J16" s="53" t="s">
        <v>1336</v>
      </c>
      <c r="K16" s="53" t="s">
        <v>876</v>
      </c>
      <c r="L16" s="53" t="s">
        <v>853</v>
      </c>
      <c r="M16" s="53">
        <v>100</v>
      </c>
      <c r="N16" s="53" t="s">
        <v>835</v>
      </c>
      <c r="O16" s="53" t="s">
        <v>1074</v>
      </c>
      <c r="P16" s="53" t="s">
        <v>1468</v>
      </c>
      <c r="Q16" s="53" t="s">
        <v>1073</v>
      </c>
      <c r="R16" s="53" t="s">
        <v>1075</v>
      </c>
      <c r="S16" s="53" t="s">
        <v>1336</v>
      </c>
    </row>
    <row r="17" spans="1:19" s="53" customFormat="1" ht="144" x14ac:dyDescent="0.3">
      <c r="A17" s="84">
        <v>2045</v>
      </c>
      <c r="B17" s="53" t="s">
        <v>1079</v>
      </c>
      <c r="C17" s="83">
        <v>2016</v>
      </c>
      <c r="D17" s="53" t="s">
        <v>166</v>
      </c>
      <c r="E17" s="53" t="s">
        <v>45</v>
      </c>
      <c r="F17" s="53" t="s">
        <v>167</v>
      </c>
      <c r="G17" s="53" t="s">
        <v>798</v>
      </c>
      <c r="H17" s="53" t="s">
        <v>1091</v>
      </c>
      <c r="I17" s="53" t="s">
        <v>826</v>
      </c>
      <c r="J17" s="53" t="s">
        <v>1336</v>
      </c>
      <c r="K17" s="53" t="s">
        <v>833</v>
      </c>
      <c r="L17" s="53" t="s">
        <v>821</v>
      </c>
      <c r="M17" s="53">
        <v>192</v>
      </c>
      <c r="N17" s="53" t="s">
        <v>649</v>
      </c>
      <c r="O17" s="53" t="s">
        <v>1070</v>
      </c>
      <c r="P17" s="52" t="s">
        <v>1469</v>
      </c>
      <c r="Q17" s="53" t="s">
        <v>1076</v>
      </c>
      <c r="R17" s="53" t="s">
        <v>1077</v>
      </c>
      <c r="S17" s="53" t="s">
        <v>1070</v>
      </c>
    </row>
    <row r="18" spans="1:19" s="53" customFormat="1" ht="108" x14ac:dyDescent="0.3">
      <c r="A18" s="83">
        <v>2181</v>
      </c>
      <c r="B18" s="53" t="s">
        <v>1090</v>
      </c>
      <c r="C18" s="83">
        <v>2016</v>
      </c>
      <c r="D18" s="53" t="s">
        <v>231</v>
      </c>
      <c r="E18" s="53" t="s">
        <v>57</v>
      </c>
      <c r="F18" s="53" t="s">
        <v>232</v>
      </c>
      <c r="G18" s="53" t="s">
        <v>898</v>
      </c>
      <c r="H18" s="53" t="s">
        <v>820</v>
      </c>
      <c r="I18" s="53" t="s">
        <v>646</v>
      </c>
      <c r="J18" s="51" t="s">
        <v>1336</v>
      </c>
      <c r="K18" s="53" t="s">
        <v>834</v>
      </c>
      <c r="L18" s="53" t="s">
        <v>828</v>
      </c>
      <c r="M18" s="53">
        <v>340</v>
      </c>
      <c r="N18" s="53" t="s">
        <v>835</v>
      </c>
      <c r="O18" s="53" t="s">
        <v>1081</v>
      </c>
      <c r="P18" s="53" t="s">
        <v>1470</v>
      </c>
      <c r="Q18" s="53" t="s">
        <v>1080</v>
      </c>
      <c r="R18" s="53" t="s">
        <v>1089</v>
      </c>
      <c r="S18" s="53" t="s">
        <v>1070</v>
      </c>
    </row>
    <row r="19" spans="1:19" s="53" customFormat="1" ht="108" x14ac:dyDescent="0.3">
      <c r="A19" s="83">
        <v>2552</v>
      </c>
      <c r="B19" s="53" t="s">
        <v>1090</v>
      </c>
      <c r="C19" s="83">
        <v>2014</v>
      </c>
      <c r="D19" s="53" t="s">
        <v>621</v>
      </c>
      <c r="E19" s="53" t="s">
        <v>119</v>
      </c>
      <c r="F19" s="53" t="s">
        <v>238</v>
      </c>
      <c r="G19" s="53" t="s">
        <v>898</v>
      </c>
      <c r="H19" s="53" t="s">
        <v>820</v>
      </c>
      <c r="I19" s="53" t="s">
        <v>646</v>
      </c>
      <c r="J19" s="53" t="s">
        <v>1336</v>
      </c>
      <c r="K19" s="53" t="s">
        <v>1094</v>
      </c>
      <c r="L19" s="53" t="s">
        <v>828</v>
      </c>
      <c r="M19" s="53">
        <v>257</v>
      </c>
      <c r="N19" s="53" t="s">
        <v>649</v>
      </c>
      <c r="O19" s="53" t="s">
        <v>1093</v>
      </c>
      <c r="P19" s="53" t="s">
        <v>1470</v>
      </c>
      <c r="Q19" s="53" t="s">
        <v>1092</v>
      </c>
      <c r="R19" s="54" t="s">
        <v>1095</v>
      </c>
      <c r="S19" s="53" t="s">
        <v>1070</v>
      </c>
    </row>
    <row r="20" spans="1:19" s="53" customFormat="1" ht="84" x14ac:dyDescent="0.3">
      <c r="A20" s="83">
        <v>2584</v>
      </c>
      <c r="B20" s="53" t="s">
        <v>1120</v>
      </c>
      <c r="C20" s="83">
        <v>2014</v>
      </c>
      <c r="D20" s="53" t="s">
        <v>178</v>
      </c>
      <c r="E20" s="53" t="s">
        <v>179</v>
      </c>
      <c r="F20" s="53" t="s">
        <v>180</v>
      </c>
      <c r="G20" s="53" t="s">
        <v>897</v>
      </c>
      <c r="H20" s="53" t="s">
        <v>799</v>
      </c>
      <c r="I20" s="53" t="s">
        <v>646</v>
      </c>
      <c r="J20" s="53" t="s">
        <v>1336</v>
      </c>
      <c r="K20" s="53" t="s">
        <v>852</v>
      </c>
      <c r="L20" s="53" t="s">
        <v>670</v>
      </c>
      <c r="M20" s="53">
        <v>84</v>
      </c>
      <c r="N20" s="53" t="s">
        <v>649</v>
      </c>
      <c r="O20" s="53" t="s">
        <v>1121</v>
      </c>
      <c r="P20" s="51" t="s">
        <v>1471</v>
      </c>
      <c r="Q20" s="53" t="s">
        <v>1122</v>
      </c>
      <c r="R20" s="53" t="s">
        <v>1123</v>
      </c>
      <c r="S20" s="53" t="s">
        <v>1070</v>
      </c>
    </row>
    <row r="21" spans="1:19" s="53" customFormat="1" ht="54" customHeight="1" x14ac:dyDescent="0.3">
      <c r="A21" s="83">
        <v>3059</v>
      </c>
      <c r="B21" s="53" t="s">
        <v>1134</v>
      </c>
      <c r="C21" s="83">
        <v>2013</v>
      </c>
      <c r="D21" s="53" t="s">
        <v>181</v>
      </c>
      <c r="E21" s="53" t="s">
        <v>35</v>
      </c>
      <c r="F21" s="53" t="s">
        <v>182</v>
      </c>
      <c r="G21" s="53" t="s">
        <v>898</v>
      </c>
      <c r="H21" s="53" t="s">
        <v>820</v>
      </c>
      <c r="I21" s="53" t="s">
        <v>854</v>
      </c>
      <c r="J21" s="53" t="s">
        <v>1336</v>
      </c>
      <c r="K21" s="53" t="s">
        <v>855</v>
      </c>
      <c r="L21" s="53" t="s">
        <v>856</v>
      </c>
      <c r="M21" s="53">
        <v>92</v>
      </c>
      <c r="N21" s="53" t="s">
        <v>835</v>
      </c>
      <c r="O21" s="53" t="s">
        <v>1129</v>
      </c>
      <c r="P21" s="53" t="s">
        <v>1472</v>
      </c>
      <c r="Q21" s="53" t="s">
        <v>1473</v>
      </c>
      <c r="R21" s="53" t="s">
        <v>1130</v>
      </c>
      <c r="S21" s="53" t="s">
        <v>1128</v>
      </c>
    </row>
    <row r="22" spans="1:19" s="53" customFormat="1" ht="96" x14ac:dyDescent="0.3">
      <c r="A22" s="83">
        <v>4501</v>
      </c>
      <c r="B22" s="53" t="s">
        <v>1151</v>
      </c>
      <c r="C22" s="83">
        <v>2021</v>
      </c>
      <c r="D22" s="53" t="s">
        <v>196</v>
      </c>
      <c r="E22" s="53" t="s">
        <v>197</v>
      </c>
      <c r="F22" s="53" t="s">
        <v>198</v>
      </c>
      <c r="G22" s="53" t="s">
        <v>897</v>
      </c>
      <c r="H22" s="53" t="s">
        <v>647</v>
      </c>
      <c r="I22" s="53" t="s">
        <v>646</v>
      </c>
      <c r="J22" s="53" t="s">
        <v>1336</v>
      </c>
      <c r="K22" s="53" t="s">
        <v>708</v>
      </c>
      <c r="L22" s="53" t="s">
        <v>677</v>
      </c>
      <c r="M22" s="53">
        <v>225</v>
      </c>
      <c r="N22" s="53" t="s">
        <v>649</v>
      </c>
      <c r="O22" s="53" t="s">
        <v>1136</v>
      </c>
      <c r="P22" s="53" t="s">
        <v>1474</v>
      </c>
      <c r="Q22" s="53" t="s">
        <v>1135</v>
      </c>
      <c r="R22" s="53" t="s">
        <v>1138</v>
      </c>
      <c r="S22" s="53" t="s">
        <v>1137</v>
      </c>
    </row>
    <row r="23" spans="1:19" s="53" customFormat="1" ht="108" x14ac:dyDescent="0.3">
      <c r="A23" s="83">
        <v>4765</v>
      </c>
      <c r="B23" s="53" t="s">
        <v>1152</v>
      </c>
      <c r="C23" s="83">
        <v>2020</v>
      </c>
      <c r="D23" s="53" t="s">
        <v>204</v>
      </c>
      <c r="E23" s="53" t="s">
        <v>205</v>
      </c>
      <c r="F23" s="53" t="s">
        <v>206</v>
      </c>
      <c r="G23" s="53" t="s">
        <v>898</v>
      </c>
      <c r="H23" s="53" t="s">
        <v>656</v>
      </c>
      <c r="I23" s="53" t="s">
        <v>1153</v>
      </c>
      <c r="J23" s="53" t="s">
        <v>1336</v>
      </c>
      <c r="K23" s="53" t="s">
        <v>742</v>
      </c>
      <c r="L23" s="53" t="s">
        <v>743</v>
      </c>
      <c r="M23" s="53">
        <v>93</v>
      </c>
      <c r="N23" s="53" t="s">
        <v>649</v>
      </c>
      <c r="O23" s="53" t="s">
        <v>1154</v>
      </c>
      <c r="P23" s="53" t="s">
        <v>1475</v>
      </c>
      <c r="Q23" s="53" t="s">
        <v>1155</v>
      </c>
      <c r="R23" s="53" t="s">
        <v>1157</v>
      </c>
      <c r="S23" s="53" t="s">
        <v>1156</v>
      </c>
    </row>
    <row r="24" spans="1:19" s="53" customFormat="1" ht="120" x14ac:dyDescent="0.3">
      <c r="A24" s="83">
        <v>5453</v>
      </c>
      <c r="B24" s="53" t="s">
        <v>1169</v>
      </c>
      <c r="C24" s="83">
        <v>2017</v>
      </c>
      <c r="D24" s="53" t="s">
        <v>217</v>
      </c>
      <c r="E24" s="53" t="s">
        <v>218</v>
      </c>
      <c r="F24" s="53" t="s">
        <v>219</v>
      </c>
      <c r="G24" s="53" t="s">
        <v>897</v>
      </c>
      <c r="H24" s="53" t="s">
        <v>799</v>
      </c>
      <c r="I24" s="53" t="s">
        <v>646</v>
      </c>
      <c r="K24" s="53" t="s">
        <v>827</v>
      </c>
      <c r="L24" s="53" t="s">
        <v>828</v>
      </c>
      <c r="M24" s="53">
        <v>819</v>
      </c>
      <c r="N24" s="53" t="s">
        <v>649</v>
      </c>
      <c r="O24" s="53" t="s">
        <v>1161</v>
      </c>
      <c r="P24" s="53" t="s">
        <v>1476</v>
      </c>
      <c r="Q24" s="53" t="s">
        <v>1160</v>
      </c>
      <c r="R24" s="53" t="s">
        <v>1168</v>
      </c>
      <c r="S24" s="53" t="s">
        <v>1156</v>
      </c>
    </row>
    <row r="25" spans="1:19" s="53" customFormat="1" ht="120" x14ac:dyDescent="0.3">
      <c r="A25" s="83">
        <v>5608</v>
      </c>
      <c r="B25" s="53" t="s">
        <v>1173</v>
      </c>
      <c r="C25" s="83">
        <v>2016</v>
      </c>
      <c r="D25" s="53" t="s">
        <v>220</v>
      </c>
      <c r="E25" s="53" t="s">
        <v>221</v>
      </c>
      <c r="F25" s="53" t="s">
        <v>222</v>
      </c>
      <c r="G25" s="53" t="s">
        <v>898</v>
      </c>
      <c r="H25" s="53" t="s">
        <v>820</v>
      </c>
      <c r="I25" s="53" t="s">
        <v>836</v>
      </c>
      <c r="K25" s="53" t="s">
        <v>837</v>
      </c>
      <c r="L25" s="53" t="s">
        <v>838</v>
      </c>
      <c r="M25" s="53">
        <v>107</v>
      </c>
      <c r="N25" s="53" t="s">
        <v>649</v>
      </c>
      <c r="O25" s="53" t="s">
        <v>1170</v>
      </c>
      <c r="P25" s="53" t="s">
        <v>1477</v>
      </c>
      <c r="Q25" s="53" t="s">
        <v>1171</v>
      </c>
      <c r="R25" s="53" t="s">
        <v>1172</v>
      </c>
      <c r="S25" s="53" t="s">
        <v>1156</v>
      </c>
    </row>
    <row r="26" spans="1:19" s="53" customFormat="1" ht="96" x14ac:dyDescent="0.3">
      <c r="A26" s="83">
        <v>6938</v>
      </c>
      <c r="B26" s="53" t="s">
        <v>1182</v>
      </c>
      <c r="C26" s="83">
        <v>2019</v>
      </c>
      <c r="D26" s="53" t="s">
        <v>1488</v>
      </c>
      <c r="E26" s="53" t="s">
        <v>345</v>
      </c>
      <c r="F26" s="53" t="s">
        <v>346</v>
      </c>
      <c r="G26" s="85" t="s">
        <v>897</v>
      </c>
      <c r="H26" s="85" t="s">
        <v>875</v>
      </c>
      <c r="I26" s="53" t="s">
        <v>819</v>
      </c>
      <c r="K26" s="53" t="s">
        <v>877</v>
      </c>
      <c r="L26" s="53" t="s">
        <v>825</v>
      </c>
      <c r="M26" s="53">
        <v>318</v>
      </c>
      <c r="N26" s="53" t="s">
        <v>649</v>
      </c>
      <c r="O26" s="53" t="s">
        <v>1176</v>
      </c>
      <c r="P26" s="53" t="s">
        <v>1478</v>
      </c>
      <c r="Q26" s="53" t="s">
        <v>1174</v>
      </c>
      <c r="R26" s="86" t="s">
        <v>1489</v>
      </c>
      <c r="S26" s="53" t="s">
        <v>1175</v>
      </c>
    </row>
    <row r="27" spans="1:19" s="53" customFormat="1" ht="84" x14ac:dyDescent="0.3">
      <c r="A27" s="83">
        <v>5053</v>
      </c>
      <c r="B27" s="53" t="s">
        <v>1200</v>
      </c>
      <c r="C27" s="83">
        <v>2019</v>
      </c>
      <c r="D27" s="53" t="s">
        <v>213</v>
      </c>
      <c r="E27" s="53" t="s">
        <v>20</v>
      </c>
      <c r="F27" s="53" t="s">
        <v>214</v>
      </c>
      <c r="G27" s="53" t="s">
        <v>897</v>
      </c>
      <c r="H27" s="53" t="s">
        <v>647</v>
      </c>
      <c r="I27" s="53" t="s">
        <v>646</v>
      </c>
      <c r="J27" s="51" t="s">
        <v>781</v>
      </c>
      <c r="K27" s="53" t="s">
        <v>708</v>
      </c>
      <c r="L27" s="53" t="s">
        <v>677</v>
      </c>
      <c r="M27" s="53">
        <v>700</v>
      </c>
      <c r="N27" s="53" t="s">
        <v>649</v>
      </c>
      <c r="O27" s="53" t="s">
        <v>1156</v>
      </c>
      <c r="P27" s="53" t="s">
        <v>1479</v>
      </c>
      <c r="Q27" s="53" t="s">
        <v>1183</v>
      </c>
      <c r="R27" s="86" t="s">
        <v>1487</v>
      </c>
      <c r="S27" s="53" t="s">
        <v>1137</v>
      </c>
    </row>
    <row r="28" spans="1:19" s="53" customFormat="1" ht="156" x14ac:dyDescent="0.3">
      <c r="A28" s="83">
        <v>1020</v>
      </c>
      <c r="B28" s="53" t="s">
        <v>1206</v>
      </c>
      <c r="C28" s="83">
        <v>2019</v>
      </c>
      <c r="D28" s="53" t="s">
        <v>127</v>
      </c>
      <c r="E28" s="53" t="s">
        <v>35</v>
      </c>
      <c r="F28" s="53" t="s">
        <v>128</v>
      </c>
      <c r="G28" s="53" t="s">
        <v>897</v>
      </c>
      <c r="H28" s="86" t="s">
        <v>1332</v>
      </c>
      <c r="I28" s="53" t="s">
        <v>646</v>
      </c>
      <c r="J28" s="53" t="s">
        <v>747</v>
      </c>
      <c r="K28" s="53" t="s">
        <v>1201</v>
      </c>
      <c r="L28" s="53" t="s">
        <v>653</v>
      </c>
      <c r="M28" s="53">
        <v>396</v>
      </c>
      <c r="N28" s="53" t="s">
        <v>649</v>
      </c>
      <c r="O28" s="53" t="s">
        <v>1203</v>
      </c>
      <c r="P28" s="53" t="s">
        <v>1204</v>
      </c>
      <c r="Q28" s="53" t="s">
        <v>1207</v>
      </c>
      <c r="R28" s="53" t="s">
        <v>1205</v>
      </c>
      <c r="S28" s="53" t="s">
        <v>1202</v>
      </c>
    </row>
    <row r="29" spans="1:19" s="53" customFormat="1" ht="96" x14ac:dyDescent="0.3">
      <c r="A29" s="83">
        <v>865</v>
      </c>
      <c r="B29" s="53" t="s">
        <v>1214</v>
      </c>
      <c r="C29" s="83">
        <v>2020</v>
      </c>
      <c r="D29" s="53" t="s">
        <v>118</v>
      </c>
      <c r="E29" s="53" t="s">
        <v>119</v>
      </c>
      <c r="F29" s="53" t="s">
        <v>120</v>
      </c>
      <c r="G29" s="53" t="s">
        <v>898</v>
      </c>
      <c r="H29" s="53" t="s">
        <v>647</v>
      </c>
      <c r="I29" s="53" t="s">
        <v>646</v>
      </c>
      <c r="K29" s="53" t="s">
        <v>729</v>
      </c>
      <c r="L29" s="53" t="s">
        <v>645</v>
      </c>
      <c r="M29" s="53">
        <v>630</v>
      </c>
      <c r="N29" s="53" t="s">
        <v>649</v>
      </c>
      <c r="O29" s="53" t="s">
        <v>1211</v>
      </c>
      <c r="P29" s="53" t="s">
        <v>1480</v>
      </c>
      <c r="Q29" s="53" t="s">
        <v>1212</v>
      </c>
      <c r="R29" s="53" t="s">
        <v>1213</v>
      </c>
      <c r="S29" s="53" t="s">
        <v>1336</v>
      </c>
    </row>
    <row r="30" spans="1:19" s="53" customFormat="1" ht="60" x14ac:dyDescent="0.3">
      <c r="A30" s="83">
        <v>1443</v>
      </c>
      <c r="B30" s="53" t="s">
        <v>1322</v>
      </c>
      <c r="C30" s="83">
        <v>2018</v>
      </c>
      <c r="D30" s="53" t="s">
        <v>145</v>
      </c>
      <c r="E30" s="53" t="s">
        <v>40</v>
      </c>
      <c r="F30" s="53" t="s">
        <v>146</v>
      </c>
      <c r="G30" s="53" t="s">
        <v>898</v>
      </c>
      <c r="H30" s="53" t="s">
        <v>656</v>
      </c>
      <c r="I30" s="53" t="s">
        <v>777</v>
      </c>
      <c r="K30" s="53" t="s">
        <v>737</v>
      </c>
      <c r="L30" s="53" t="s">
        <v>645</v>
      </c>
      <c r="M30" s="53">
        <v>72</v>
      </c>
      <c r="N30" s="53" t="s">
        <v>649</v>
      </c>
      <c r="O30" s="53" t="s">
        <v>1240</v>
      </c>
      <c r="P30" s="53" t="s">
        <v>1481</v>
      </c>
      <c r="Q30" s="53" t="s">
        <v>1239</v>
      </c>
      <c r="R30" s="53" t="s">
        <v>1241</v>
      </c>
      <c r="S30" s="53" t="s">
        <v>1156</v>
      </c>
    </row>
    <row r="31" spans="1:19" s="53" customFormat="1" ht="84" x14ac:dyDescent="0.3">
      <c r="A31" s="83">
        <v>1655</v>
      </c>
      <c r="B31" s="53" t="s">
        <v>1323</v>
      </c>
      <c r="C31" s="83">
        <v>2018</v>
      </c>
      <c r="D31" s="53" t="s">
        <v>158</v>
      </c>
      <c r="E31" s="53" t="s">
        <v>119</v>
      </c>
      <c r="F31" s="53" t="s">
        <v>159</v>
      </c>
      <c r="G31" s="53" t="s">
        <v>897</v>
      </c>
      <c r="H31" s="53" t="s">
        <v>814</v>
      </c>
      <c r="I31" s="53" t="s">
        <v>646</v>
      </c>
      <c r="J31" s="51" t="s">
        <v>793</v>
      </c>
      <c r="K31" s="53" t="s">
        <v>651</v>
      </c>
      <c r="L31" s="53" t="s">
        <v>645</v>
      </c>
      <c r="M31" s="53">
        <v>344</v>
      </c>
      <c r="N31" s="53" t="s">
        <v>649</v>
      </c>
      <c r="O31" s="53" t="s">
        <v>1284</v>
      </c>
      <c r="P31" s="53" t="s">
        <v>1482</v>
      </c>
      <c r="Q31" s="53" t="s">
        <v>1285</v>
      </c>
      <c r="R31" s="53" t="s">
        <v>1286</v>
      </c>
      <c r="S31" s="53" t="s">
        <v>1156</v>
      </c>
    </row>
    <row r="32" spans="1:19" s="53" customFormat="1" ht="72" x14ac:dyDescent="0.3">
      <c r="A32" s="53" t="s">
        <v>1324</v>
      </c>
      <c r="B32" s="53" t="s">
        <v>1038</v>
      </c>
      <c r="C32" s="83">
        <v>2016</v>
      </c>
      <c r="D32" s="53" t="s">
        <v>1327</v>
      </c>
      <c r="E32" s="53" t="s">
        <v>1328</v>
      </c>
      <c r="F32" s="53" t="s">
        <v>1329</v>
      </c>
      <c r="G32" s="53" t="s">
        <v>1355</v>
      </c>
      <c r="H32" s="53" t="s">
        <v>1331</v>
      </c>
      <c r="I32" s="53" t="s">
        <v>646</v>
      </c>
      <c r="J32" s="53" t="s">
        <v>1336</v>
      </c>
      <c r="K32" s="53" t="s">
        <v>1335</v>
      </c>
      <c r="L32" s="53" t="s">
        <v>702</v>
      </c>
      <c r="M32" s="53">
        <v>1050</v>
      </c>
      <c r="N32" s="53" t="s">
        <v>1334</v>
      </c>
      <c r="O32" s="53" t="s">
        <v>1336</v>
      </c>
      <c r="P32" s="53" t="s">
        <v>1483</v>
      </c>
      <c r="Q32" s="53" t="s">
        <v>1484</v>
      </c>
      <c r="R32" s="86" t="s">
        <v>1486</v>
      </c>
      <c r="S32" s="53" t="s">
        <v>1336</v>
      </c>
    </row>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sheetData>
  <sheetProtection algorithmName="SHA-512" hashValue="9bEKJlOZN22KhdJdFDoDffFJOe+WbWDoPvDhL3WyZeAzFZ2/Mdu3TGaF45hkihVLmm5txweS6N/YfH6yXaS+Rg==" saltValue="kljg/jyTcM4i6ZODnCiUqg==" spinCount="100000" sheet="1" objects="1" scenarios="1" selectLockedCells="1" selectUnlockedCells="1"/>
  <autoFilter ref="A2:S32"/>
  <sortState ref="A2:AG113">
    <sortCondition ref="A2"/>
  </sortState>
  <phoneticPr fontId="2" type="noConversion"/>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43"/>
  <sheetViews>
    <sheetView zoomScaleNormal="100" workbookViewId="0">
      <pane xSplit="6" ySplit="2" topLeftCell="G3" activePane="bottomRight" state="frozen"/>
      <selection pane="topRight" activeCell="M1" sqref="M1"/>
      <selection pane="bottomLeft" activeCell="A3" sqref="A3"/>
      <selection pane="bottomRight" activeCell="G52" sqref="G52"/>
    </sheetView>
  </sheetViews>
  <sheetFormatPr defaultRowHeight="15" customHeight="1" x14ac:dyDescent="0.3"/>
  <cols>
    <col min="1" max="1" width="5.25" style="4" bestFit="1" customWidth="1"/>
    <col min="2" max="2" width="11.625" style="4" customWidth="1"/>
    <col min="3" max="3" width="13" style="4" customWidth="1"/>
    <col min="4" max="4" width="9" style="4"/>
    <col min="5" max="5" width="5.625" style="4" customWidth="1"/>
    <col min="6" max="6" width="9" style="4"/>
    <col min="7" max="7" width="24.375" style="4" customWidth="1"/>
    <col min="8" max="10" width="6.625" style="4" customWidth="1"/>
    <col min="11" max="11" width="5.625" style="3" customWidth="1"/>
    <col min="12" max="16" width="4.75" style="4" customWidth="1"/>
    <col min="17" max="17" width="4.75" style="4" hidden="1" customWidth="1"/>
    <col min="18" max="18" width="4.75" style="4" customWidth="1"/>
    <col min="19" max="19" width="4.75" style="4" hidden="1" customWidth="1"/>
    <col min="20" max="20" width="4.75" style="4" customWidth="1"/>
    <col min="21" max="21" width="4.75" style="4" hidden="1" customWidth="1"/>
    <col min="22" max="22" width="4.75" style="4" customWidth="1"/>
    <col min="23" max="23" width="4.75" style="4" hidden="1" customWidth="1"/>
    <col min="24" max="24" width="4.75" style="4" customWidth="1"/>
    <col min="25" max="25" width="4.75" style="4" hidden="1" customWidth="1"/>
    <col min="26" max="26" width="4.75" style="4" customWidth="1"/>
    <col min="27" max="27" width="4.75" style="4" hidden="1" customWidth="1"/>
    <col min="28" max="30" width="4.75" style="4" customWidth="1"/>
    <col min="31" max="31" width="6.125" style="4" customWidth="1"/>
    <col min="32" max="34" width="4.75" style="4" customWidth="1"/>
    <col min="35" max="35" width="6.75" style="4" customWidth="1"/>
    <col min="36" max="16384" width="9" style="4"/>
  </cols>
  <sheetData>
    <row r="2" spans="1:35" ht="25.5" customHeight="1" x14ac:dyDescent="0.3">
      <c r="A2" s="67" t="s">
        <v>908</v>
      </c>
      <c r="B2" s="67" t="s">
        <v>926</v>
      </c>
      <c r="C2" s="67" t="s">
        <v>599</v>
      </c>
      <c r="D2" s="67" t="s">
        <v>909</v>
      </c>
      <c r="E2" s="68" t="s">
        <v>912</v>
      </c>
      <c r="F2" s="67" t="s">
        <v>931</v>
      </c>
      <c r="G2" s="67" t="s">
        <v>970</v>
      </c>
      <c r="H2" s="67" t="s">
        <v>1002</v>
      </c>
      <c r="I2" s="68" t="s">
        <v>1374</v>
      </c>
      <c r="J2" s="67" t="s">
        <v>976</v>
      </c>
      <c r="K2" s="67" t="s">
        <v>913</v>
      </c>
      <c r="L2" s="67" t="s">
        <v>914</v>
      </c>
      <c r="M2" s="67" t="s">
        <v>915</v>
      </c>
      <c r="N2" s="67" t="s">
        <v>916</v>
      </c>
      <c r="O2" s="67" t="s">
        <v>917</v>
      </c>
      <c r="P2" s="67" t="s">
        <v>918</v>
      </c>
      <c r="Q2" s="67" t="s">
        <v>919</v>
      </c>
      <c r="R2" s="67" t="s">
        <v>920</v>
      </c>
      <c r="S2" s="67" t="s">
        <v>919</v>
      </c>
      <c r="T2" s="67" t="s">
        <v>921</v>
      </c>
      <c r="U2" s="67" t="s">
        <v>919</v>
      </c>
      <c r="V2" s="67" t="s">
        <v>922</v>
      </c>
      <c r="W2" s="67" t="s">
        <v>919</v>
      </c>
      <c r="X2" s="67" t="s">
        <v>923</v>
      </c>
      <c r="Y2" s="67" t="s">
        <v>919</v>
      </c>
      <c r="Z2" s="67" t="s">
        <v>924</v>
      </c>
      <c r="AA2" s="67" t="s">
        <v>919</v>
      </c>
      <c r="AB2" s="67" t="s">
        <v>963</v>
      </c>
      <c r="AC2" s="67" t="s">
        <v>137</v>
      </c>
      <c r="AD2" s="67" t="s">
        <v>919</v>
      </c>
      <c r="AE2" s="67" t="s">
        <v>925</v>
      </c>
      <c r="AF2" s="67" t="s">
        <v>894</v>
      </c>
      <c r="AG2" s="67" t="s">
        <v>925</v>
      </c>
      <c r="AH2" s="67" t="s">
        <v>959</v>
      </c>
      <c r="AI2" s="67" t="s">
        <v>925</v>
      </c>
    </row>
    <row r="3" spans="1:35" ht="16.5" customHeight="1" x14ac:dyDescent="0.3">
      <c r="A3" s="4">
        <v>63</v>
      </c>
      <c r="B3" s="4" t="s">
        <v>1292</v>
      </c>
      <c r="C3" s="4" t="s">
        <v>1330</v>
      </c>
      <c r="D3" s="7" t="s">
        <v>1337</v>
      </c>
      <c r="E3" s="3">
        <v>370</v>
      </c>
      <c r="F3" s="4" t="s">
        <v>1333</v>
      </c>
      <c r="G3" s="4" t="s">
        <v>1005</v>
      </c>
      <c r="H3" s="4" t="s">
        <v>1291</v>
      </c>
      <c r="I3" s="4" t="s">
        <v>1343</v>
      </c>
      <c r="J3" s="4">
        <v>370</v>
      </c>
      <c r="K3" s="3" t="s">
        <v>950</v>
      </c>
      <c r="L3" s="4">
        <v>41</v>
      </c>
      <c r="M3" s="4">
        <v>72</v>
      </c>
      <c r="N3" s="4">
        <v>1</v>
      </c>
      <c r="O3" s="4">
        <v>256</v>
      </c>
      <c r="P3" s="64">
        <f>L3/(L3+N3)</f>
        <v>0.97619047619047616</v>
      </c>
      <c r="Q3" s="4" t="s">
        <v>642</v>
      </c>
      <c r="R3" s="4">
        <f>O3/(M3+O3)</f>
        <v>0.78048780487804881</v>
      </c>
      <c r="S3" s="4" t="s">
        <v>642</v>
      </c>
      <c r="T3" s="64">
        <f>L3/(L3+M3)</f>
        <v>0.36283185840707965</v>
      </c>
      <c r="U3" s="4" t="s">
        <v>642</v>
      </c>
      <c r="V3" s="64">
        <f>O3/(N3+O3)</f>
        <v>0.99610894941634243</v>
      </c>
      <c r="W3" s="4" t="s">
        <v>642</v>
      </c>
      <c r="X3" s="64">
        <f>P3/(1-R3)</f>
        <v>4.4470899470899479</v>
      </c>
      <c r="Y3" s="4" t="s">
        <v>642</v>
      </c>
      <c r="Z3" s="64">
        <f>(1-P3)/R3</f>
        <v>3.0505952380952415E-2</v>
      </c>
      <c r="AA3" s="4" t="s">
        <v>642</v>
      </c>
      <c r="AB3" s="4" t="s">
        <v>642</v>
      </c>
      <c r="AC3" s="4" t="s">
        <v>642</v>
      </c>
      <c r="AD3" s="4" t="s">
        <v>642</v>
      </c>
      <c r="AE3" s="4" t="s">
        <v>642</v>
      </c>
      <c r="AF3" s="4" t="s">
        <v>642</v>
      </c>
      <c r="AG3" s="4" t="s">
        <v>642</v>
      </c>
      <c r="AH3" s="4" t="s">
        <v>642</v>
      </c>
      <c r="AI3" s="4" t="s">
        <v>642</v>
      </c>
    </row>
    <row r="4" spans="1:35" ht="15" customHeight="1" x14ac:dyDescent="0.3">
      <c r="A4" s="4">
        <v>63</v>
      </c>
      <c r="B4" s="4" t="s">
        <v>1292</v>
      </c>
      <c r="C4" s="4" t="s">
        <v>1330</v>
      </c>
      <c r="D4" s="7" t="s">
        <v>1337</v>
      </c>
      <c r="E4" s="3">
        <v>370</v>
      </c>
      <c r="F4" s="4" t="s">
        <v>1333</v>
      </c>
      <c r="G4" s="4" t="s">
        <v>1005</v>
      </c>
      <c r="H4" s="4" t="s">
        <v>1291</v>
      </c>
      <c r="I4" s="4" t="s">
        <v>1343</v>
      </c>
      <c r="J4" s="4">
        <v>113</v>
      </c>
      <c r="K4" s="3" t="s">
        <v>949</v>
      </c>
      <c r="L4" s="4">
        <v>29</v>
      </c>
      <c r="M4" s="4">
        <v>24</v>
      </c>
      <c r="N4" s="4">
        <v>12</v>
      </c>
      <c r="O4" s="4">
        <v>48</v>
      </c>
      <c r="P4" s="64">
        <f>L4/(L4+N4)</f>
        <v>0.70731707317073167</v>
      </c>
      <c r="Q4" s="4" t="s">
        <v>642</v>
      </c>
      <c r="R4" s="64">
        <f>O4/(M4+O4)</f>
        <v>0.66666666666666663</v>
      </c>
      <c r="S4" s="4" t="s">
        <v>642</v>
      </c>
      <c r="T4" s="64">
        <f>L4/(L4+M4)</f>
        <v>0.54716981132075471</v>
      </c>
      <c r="U4" s="4" t="s">
        <v>642</v>
      </c>
      <c r="V4" s="64">
        <f>O4/(N4+O4)</f>
        <v>0.8</v>
      </c>
      <c r="W4" s="4" t="s">
        <v>642</v>
      </c>
      <c r="X4" s="64">
        <f>P4/(1-R4)</f>
        <v>2.1219512195121948</v>
      </c>
      <c r="Y4" s="4" t="s">
        <v>642</v>
      </c>
      <c r="Z4" s="64">
        <f>(1-P4)/R4</f>
        <v>0.4390243902439025</v>
      </c>
      <c r="AA4" s="4" t="s">
        <v>642</v>
      </c>
      <c r="AB4" s="4" t="s">
        <v>642</v>
      </c>
      <c r="AC4" s="4" t="s">
        <v>642</v>
      </c>
      <c r="AD4" s="4" t="s">
        <v>642</v>
      </c>
      <c r="AE4" s="4" t="s">
        <v>642</v>
      </c>
      <c r="AF4" s="4" t="s">
        <v>642</v>
      </c>
      <c r="AG4" s="4" t="s">
        <v>642</v>
      </c>
      <c r="AH4" s="4" t="s">
        <v>642</v>
      </c>
      <c r="AI4" s="4" t="s">
        <v>642</v>
      </c>
    </row>
    <row r="5" spans="1:35" ht="15" customHeight="1" x14ac:dyDescent="0.3">
      <c r="A5" s="4">
        <v>245</v>
      </c>
      <c r="B5" s="4" t="s">
        <v>1293</v>
      </c>
      <c r="C5" s="4" t="s">
        <v>1330</v>
      </c>
      <c r="D5" s="7" t="s">
        <v>1337</v>
      </c>
      <c r="E5" s="3">
        <v>140</v>
      </c>
      <c r="F5" s="4" t="s">
        <v>1333</v>
      </c>
      <c r="G5" s="4" t="s">
        <v>1005</v>
      </c>
      <c r="H5" s="4" t="s">
        <v>1340</v>
      </c>
      <c r="I5" s="4" t="s">
        <v>1344</v>
      </c>
      <c r="J5" s="4">
        <v>140</v>
      </c>
      <c r="K5" s="63" t="s">
        <v>958</v>
      </c>
      <c r="L5" s="4">
        <v>17</v>
      </c>
      <c r="M5" s="4">
        <v>10</v>
      </c>
      <c r="N5" s="4">
        <v>12</v>
      </c>
      <c r="O5" s="4">
        <v>101</v>
      </c>
      <c r="P5" s="64">
        <f>L5/(L5+N5)</f>
        <v>0.58620689655172409</v>
      </c>
      <c r="Q5" s="4" t="s">
        <v>642</v>
      </c>
      <c r="R5" s="64">
        <f>O5/(M5+O5)</f>
        <v>0.90990990990990994</v>
      </c>
      <c r="S5" s="4" t="s">
        <v>642</v>
      </c>
      <c r="T5" s="64">
        <f>L5/(L5+M5)</f>
        <v>0.62962962962962965</v>
      </c>
      <c r="U5" s="4" t="s">
        <v>642</v>
      </c>
      <c r="V5" s="64">
        <f>O5/(N5+O5)</f>
        <v>0.89380530973451322</v>
      </c>
      <c r="W5" s="4" t="s">
        <v>642</v>
      </c>
      <c r="X5" s="64">
        <f>P5/(1-R5)</f>
        <v>6.5068965517241395</v>
      </c>
      <c r="Y5" s="64" t="s">
        <v>965</v>
      </c>
      <c r="Z5" s="64">
        <f>(1-P5)/R5</f>
        <v>0.45476271765107551</v>
      </c>
      <c r="AA5" s="4" t="s">
        <v>966</v>
      </c>
      <c r="AB5" s="4" t="s">
        <v>642</v>
      </c>
      <c r="AC5" s="4">
        <v>0.748</v>
      </c>
      <c r="AD5" s="4" t="s">
        <v>962</v>
      </c>
      <c r="AE5" s="4" t="s">
        <v>642</v>
      </c>
      <c r="AF5" s="4">
        <v>14.308</v>
      </c>
      <c r="AG5" s="4" t="s">
        <v>960</v>
      </c>
      <c r="AH5" s="4">
        <v>15.063000000000001</v>
      </c>
      <c r="AI5" s="4" t="s">
        <v>961</v>
      </c>
    </row>
    <row r="6" spans="1:35" ht="15" customHeight="1" x14ac:dyDescent="0.3">
      <c r="A6" s="4">
        <v>256</v>
      </c>
      <c r="B6" s="4" t="s">
        <v>1294</v>
      </c>
      <c r="C6" s="4" t="s">
        <v>1330</v>
      </c>
      <c r="D6" s="7" t="s">
        <v>1337</v>
      </c>
      <c r="E6" s="3">
        <v>78</v>
      </c>
      <c r="F6" s="4" t="s">
        <v>1333</v>
      </c>
      <c r="G6" s="4" t="s">
        <v>1005</v>
      </c>
      <c r="H6" s="4" t="s">
        <v>1003</v>
      </c>
      <c r="I6" s="4" t="s">
        <v>1345</v>
      </c>
      <c r="J6" s="4">
        <v>84</v>
      </c>
      <c r="K6" s="3">
        <v>22.2</v>
      </c>
      <c r="L6" s="4">
        <v>10</v>
      </c>
      <c r="M6" s="4">
        <v>8</v>
      </c>
      <c r="N6" s="4">
        <v>6</v>
      </c>
      <c r="O6" s="4">
        <v>60</v>
      </c>
      <c r="P6" s="64">
        <v>1</v>
      </c>
      <c r="Q6" s="4" t="s">
        <v>954</v>
      </c>
      <c r="R6" s="64">
        <v>0.88200000000000001</v>
      </c>
      <c r="S6" s="4" t="s">
        <v>954</v>
      </c>
      <c r="T6" s="64">
        <v>0.58799999999999997</v>
      </c>
      <c r="U6" s="4" t="s">
        <v>954</v>
      </c>
      <c r="V6" s="64">
        <v>1</v>
      </c>
      <c r="W6" s="4" t="s">
        <v>954</v>
      </c>
      <c r="X6" s="4" t="s">
        <v>954</v>
      </c>
      <c r="Y6" s="4" t="s">
        <v>954</v>
      </c>
      <c r="Z6" s="4" t="s">
        <v>954</v>
      </c>
      <c r="AA6" s="4" t="s">
        <v>954</v>
      </c>
      <c r="AB6" s="4" t="s">
        <v>954</v>
      </c>
      <c r="AC6" s="4">
        <v>0.94</v>
      </c>
      <c r="AD6" s="4" t="s">
        <v>642</v>
      </c>
      <c r="AE6" s="4" t="s">
        <v>642</v>
      </c>
      <c r="AF6" s="4" t="s">
        <v>642</v>
      </c>
      <c r="AG6" s="4" t="s">
        <v>642</v>
      </c>
      <c r="AH6" s="4" t="s">
        <v>642</v>
      </c>
      <c r="AI6" s="4" t="s">
        <v>642</v>
      </c>
    </row>
    <row r="7" spans="1:35" s="58" customFormat="1" ht="15" customHeight="1" x14ac:dyDescent="0.3">
      <c r="A7" s="58">
        <v>363</v>
      </c>
      <c r="B7" s="58" t="s">
        <v>1295</v>
      </c>
      <c r="C7" s="4" t="s">
        <v>1354</v>
      </c>
      <c r="D7" s="7" t="s">
        <v>1337</v>
      </c>
      <c r="E7" s="3">
        <v>363</v>
      </c>
      <c r="F7" s="4" t="s">
        <v>1333</v>
      </c>
      <c r="G7" s="58" t="s">
        <v>1005</v>
      </c>
      <c r="H7" s="58" t="s">
        <v>1004</v>
      </c>
      <c r="I7" s="58" t="s">
        <v>1346</v>
      </c>
      <c r="J7" s="58">
        <v>363</v>
      </c>
      <c r="K7" s="3">
        <v>38</v>
      </c>
      <c r="L7" s="4" t="s">
        <v>642</v>
      </c>
      <c r="M7" s="4" t="s">
        <v>642</v>
      </c>
      <c r="N7" s="4" t="s">
        <v>642</v>
      </c>
      <c r="O7" s="4" t="s">
        <v>642</v>
      </c>
      <c r="P7" s="4" t="s">
        <v>642</v>
      </c>
      <c r="Q7" s="4" t="s">
        <v>642</v>
      </c>
      <c r="R7" s="4" t="s">
        <v>642</v>
      </c>
      <c r="S7" s="4" t="s">
        <v>642</v>
      </c>
      <c r="T7" s="4">
        <v>0.77800000000000002</v>
      </c>
      <c r="U7" s="4" t="s">
        <v>1308</v>
      </c>
      <c r="V7" s="4">
        <v>0.96099999999999997</v>
      </c>
      <c r="W7" s="4" t="s">
        <v>1309</v>
      </c>
      <c r="X7" s="4">
        <v>35.4</v>
      </c>
      <c r="Y7" s="4" t="s">
        <v>985</v>
      </c>
      <c r="Z7" s="4" t="s">
        <v>642</v>
      </c>
      <c r="AA7" s="4" t="s">
        <v>642</v>
      </c>
      <c r="AB7" s="4" t="s">
        <v>642</v>
      </c>
      <c r="AC7" s="4" t="s">
        <v>642</v>
      </c>
      <c r="AD7" s="4" t="s">
        <v>642</v>
      </c>
      <c r="AE7" s="4" t="s">
        <v>642</v>
      </c>
      <c r="AF7" s="4" t="s">
        <v>642</v>
      </c>
      <c r="AG7" s="4" t="s">
        <v>642</v>
      </c>
      <c r="AH7" s="4" t="s">
        <v>642</v>
      </c>
      <c r="AI7" s="4" t="s">
        <v>642</v>
      </c>
    </row>
    <row r="8" spans="1:35" s="58" customFormat="1" ht="15" customHeight="1" x14ac:dyDescent="0.3">
      <c r="A8" s="58">
        <v>452</v>
      </c>
      <c r="B8" s="58" t="s">
        <v>1296</v>
      </c>
      <c r="C8" s="4" t="s">
        <v>1330</v>
      </c>
      <c r="D8" s="7" t="s">
        <v>1337</v>
      </c>
      <c r="E8" s="3">
        <v>269</v>
      </c>
      <c r="F8" s="4" t="s">
        <v>1333</v>
      </c>
      <c r="G8" s="58" t="s">
        <v>1005</v>
      </c>
      <c r="H8" s="58" t="s">
        <v>1004</v>
      </c>
      <c r="I8" s="58" t="s">
        <v>1347</v>
      </c>
      <c r="J8" s="58">
        <v>269</v>
      </c>
      <c r="K8" s="3">
        <v>38</v>
      </c>
      <c r="L8" s="4" t="s">
        <v>642</v>
      </c>
      <c r="M8" s="4" t="s">
        <v>642</v>
      </c>
      <c r="N8" s="4" t="s">
        <v>642</v>
      </c>
      <c r="O8" s="4" t="s">
        <v>642</v>
      </c>
      <c r="P8" s="4">
        <v>0.625</v>
      </c>
      <c r="Q8" s="4" t="s">
        <v>993</v>
      </c>
      <c r="R8" s="4">
        <v>0.63</v>
      </c>
      <c r="S8" s="4" t="s">
        <v>994</v>
      </c>
      <c r="T8" s="4">
        <v>0.2</v>
      </c>
      <c r="U8" s="4" t="s">
        <v>996</v>
      </c>
      <c r="V8" s="4">
        <v>0.91900000000000004</v>
      </c>
      <c r="W8" s="4" t="s">
        <v>995</v>
      </c>
      <c r="X8" s="4" t="s">
        <v>997</v>
      </c>
      <c r="Y8" s="4" t="s">
        <v>997</v>
      </c>
      <c r="Z8" s="4" t="s">
        <v>997</v>
      </c>
      <c r="AA8" s="4" t="s">
        <v>997</v>
      </c>
      <c r="AB8" s="4" t="s">
        <v>997</v>
      </c>
      <c r="AC8" s="4" t="s">
        <v>997</v>
      </c>
      <c r="AD8" s="4" t="s">
        <v>997</v>
      </c>
      <c r="AE8" s="4" t="s">
        <v>997</v>
      </c>
      <c r="AF8" s="4" t="s">
        <v>997</v>
      </c>
      <c r="AG8" s="4" t="s">
        <v>997</v>
      </c>
      <c r="AH8" s="4" t="s">
        <v>997</v>
      </c>
      <c r="AI8" s="4" t="s">
        <v>997</v>
      </c>
    </row>
    <row r="9" spans="1:35" s="58" customFormat="1" ht="15" customHeight="1" x14ac:dyDescent="0.3">
      <c r="A9" s="58">
        <v>452</v>
      </c>
      <c r="B9" s="58" t="s">
        <v>1296</v>
      </c>
      <c r="C9" s="4" t="s">
        <v>1330</v>
      </c>
      <c r="D9" s="7" t="s">
        <v>1337</v>
      </c>
      <c r="E9" s="3">
        <v>269</v>
      </c>
      <c r="F9" s="4" t="s">
        <v>1333</v>
      </c>
      <c r="G9" s="58" t="s">
        <v>1005</v>
      </c>
      <c r="H9" s="58" t="s">
        <v>1003</v>
      </c>
      <c r="I9" s="58" t="s">
        <v>1347</v>
      </c>
      <c r="J9" s="58">
        <v>269</v>
      </c>
      <c r="K9" s="3">
        <v>38</v>
      </c>
      <c r="L9" s="4" t="s">
        <v>642</v>
      </c>
      <c r="M9" s="4" t="s">
        <v>642</v>
      </c>
      <c r="N9" s="4" t="s">
        <v>642</v>
      </c>
      <c r="O9" s="4" t="s">
        <v>642</v>
      </c>
      <c r="P9" s="4">
        <v>0.64700000000000002</v>
      </c>
      <c r="Q9" s="4" t="s">
        <v>998</v>
      </c>
      <c r="R9" s="4">
        <v>0.68899999999999995</v>
      </c>
      <c r="S9" s="4" t="s">
        <v>999</v>
      </c>
      <c r="T9" s="4">
        <v>0.44</v>
      </c>
      <c r="U9" s="4" t="s">
        <v>1001</v>
      </c>
      <c r="V9" s="4">
        <v>0.83799999999999997</v>
      </c>
      <c r="W9" s="4" t="s">
        <v>1000</v>
      </c>
      <c r="X9" s="4" t="s">
        <v>642</v>
      </c>
      <c r="Y9" s="4" t="s">
        <v>642</v>
      </c>
      <c r="Z9" s="4" t="s">
        <v>642</v>
      </c>
      <c r="AA9" s="4" t="s">
        <v>642</v>
      </c>
      <c r="AB9" s="4" t="s">
        <v>642</v>
      </c>
      <c r="AC9" s="4" t="s">
        <v>642</v>
      </c>
      <c r="AD9" s="4" t="s">
        <v>642</v>
      </c>
      <c r="AE9" s="4" t="s">
        <v>642</v>
      </c>
      <c r="AF9" s="4" t="s">
        <v>642</v>
      </c>
      <c r="AG9" s="4" t="s">
        <v>642</v>
      </c>
      <c r="AH9" s="4" t="s">
        <v>642</v>
      </c>
      <c r="AI9" s="4" t="s">
        <v>642</v>
      </c>
    </row>
    <row r="10" spans="1:35" s="58" customFormat="1" ht="15" customHeight="1" x14ac:dyDescent="0.3">
      <c r="A10" s="58">
        <v>482</v>
      </c>
      <c r="B10" s="58" t="s">
        <v>1297</v>
      </c>
      <c r="C10" s="4" t="s">
        <v>1330</v>
      </c>
      <c r="D10" s="7" t="s">
        <v>1337</v>
      </c>
      <c r="E10" s="3">
        <v>180</v>
      </c>
      <c r="F10" s="4" t="s">
        <v>1333</v>
      </c>
      <c r="G10" s="58" t="s">
        <v>1005</v>
      </c>
      <c r="H10" s="58" t="s">
        <v>1004</v>
      </c>
      <c r="I10" s="58" t="s">
        <v>1348</v>
      </c>
      <c r="J10" s="58">
        <v>180</v>
      </c>
      <c r="K10" s="3">
        <v>38</v>
      </c>
      <c r="L10" s="4">
        <v>8</v>
      </c>
      <c r="M10" s="4">
        <v>29</v>
      </c>
      <c r="N10" s="4">
        <v>0</v>
      </c>
      <c r="O10" s="4">
        <v>143</v>
      </c>
      <c r="P10" s="4">
        <v>1</v>
      </c>
      <c r="Q10" s="4" t="s">
        <v>1011</v>
      </c>
      <c r="R10" s="4">
        <v>0.83099999999999996</v>
      </c>
      <c r="S10" s="4" t="s">
        <v>1012</v>
      </c>
      <c r="T10" s="4">
        <v>0.216</v>
      </c>
      <c r="U10" s="4" t="s">
        <v>1013</v>
      </c>
      <c r="V10" s="4">
        <v>1</v>
      </c>
      <c r="W10" s="4" t="s">
        <v>1014</v>
      </c>
      <c r="X10" s="4" t="s">
        <v>642</v>
      </c>
      <c r="Y10" s="4" t="s">
        <v>642</v>
      </c>
      <c r="Z10" s="4" t="s">
        <v>642</v>
      </c>
      <c r="AA10" s="4" t="s">
        <v>642</v>
      </c>
      <c r="AB10" s="4" t="s">
        <v>642</v>
      </c>
      <c r="AC10" s="4">
        <v>0.95199999999999996</v>
      </c>
      <c r="AD10" s="4" t="s">
        <v>1019</v>
      </c>
      <c r="AE10" s="4" t="s">
        <v>642</v>
      </c>
      <c r="AF10" s="4" t="s">
        <v>642</v>
      </c>
      <c r="AG10" s="4" t="s">
        <v>642</v>
      </c>
      <c r="AH10" s="4" t="s">
        <v>642</v>
      </c>
      <c r="AI10" s="4" t="s">
        <v>642</v>
      </c>
    </row>
    <row r="11" spans="1:35" s="58" customFormat="1" ht="15" customHeight="1" x14ac:dyDescent="0.3">
      <c r="A11" s="58">
        <v>482</v>
      </c>
      <c r="B11" s="58" t="s">
        <v>1297</v>
      </c>
      <c r="C11" s="4" t="s">
        <v>1330</v>
      </c>
      <c r="D11" s="7" t="s">
        <v>1337</v>
      </c>
      <c r="E11" s="3">
        <v>180</v>
      </c>
      <c r="F11" s="4" t="s">
        <v>1333</v>
      </c>
      <c r="G11" s="58" t="s">
        <v>1005</v>
      </c>
      <c r="H11" s="58" t="s">
        <v>1003</v>
      </c>
      <c r="I11" s="58" t="s">
        <v>1348</v>
      </c>
      <c r="J11" s="58">
        <v>180</v>
      </c>
      <c r="K11" s="3">
        <v>38</v>
      </c>
      <c r="L11" s="4">
        <v>12</v>
      </c>
      <c r="M11" s="4">
        <v>25</v>
      </c>
      <c r="N11" s="4">
        <v>4</v>
      </c>
      <c r="O11" s="4">
        <v>139</v>
      </c>
      <c r="P11" s="4">
        <v>0.75</v>
      </c>
      <c r="Q11" s="4" t="s">
        <v>1015</v>
      </c>
      <c r="R11" s="4">
        <v>0.84799999999999998</v>
      </c>
      <c r="S11" s="4" t="s">
        <v>1016</v>
      </c>
      <c r="T11" s="4">
        <v>0.32400000000000001</v>
      </c>
      <c r="U11" s="4" t="s">
        <v>1017</v>
      </c>
      <c r="V11" s="4">
        <v>0.97199999999999998</v>
      </c>
      <c r="W11" s="4" t="s">
        <v>1018</v>
      </c>
      <c r="X11" s="4" t="s">
        <v>642</v>
      </c>
      <c r="Y11" s="4" t="s">
        <v>642</v>
      </c>
      <c r="Z11" s="4" t="s">
        <v>642</v>
      </c>
      <c r="AA11" s="4" t="s">
        <v>642</v>
      </c>
      <c r="AB11" s="4" t="s">
        <v>642</v>
      </c>
      <c r="AC11" s="4">
        <v>0.90600000000000003</v>
      </c>
      <c r="AD11" s="4" t="s">
        <v>1020</v>
      </c>
      <c r="AE11" s="4" t="s">
        <v>642</v>
      </c>
      <c r="AF11" s="4" t="s">
        <v>642</v>
      </c>
      <c r="AG11" s="4" t="s">
        <v>642</v>
      </c>
      <c r="AH11" s="4" t="s">
        <v>642</v>
      </c>
      <c r="AI11" s="4" t="s">
        <v>642</v>
      </c>
    </row>
    <row r="12" spans="1:35" s="58" customFormat="1" ht="15" customHeight="1" x14ac:dyDescent="0.3">
      <c r="A12" s="58">
        <v>1027</v>
      </c>
      <c r="B12" s="58" t="s">
        <v>1298</v>
      </c>
      <c r="C12" s="4" t="s">
        <v>1330</v>
      </c>
      <c r="D12" s="7" t="s">
        <v>1337</v>
      </c>
      <c r="E12" s="3">
        <v>1050</v>
      </c>
      <c r="F12" s="4" t="s">
        <v>1333</v>
      </c>
      <c r="G12" s="58" t="s">
        <v>1005</v>
      </c>
      <c r="H12" s="58" t="s">
        <v>1039</v>
      </c>
      <c r="I12" s="58" t="s">
        <v>1347</v>
      </c>
      <c r="J12" s="58">
        <v>550</v>
      </c>
      <c r="K12" s="3">
        <v>38</v>
      </c>
      <c r="L12" s="4">
        <v>12</v>
      </c>
      <c r="M12" s="4">
        <v>116</v>
      </c>
      <c r="N12" s="4">
        <v>3</v>
      </c>
      <c r="O12" s="4">
        <v>419</v>
      </c>
      <c r="P12" s="64">
        <f t="shared" ref="P12:P13" si="0">L12/(L12+N12)</f>
        <v>0.8</v>
      </c>
      <c r="Q12" s="4" t="s">
        <v>1041</v>
      </c>
      <c r="R12" s="4">
        <f t="shared" ref="R12:R13" si="1">O12/(M12+O12)</f>
        <v>0.7831775700934579</v>
      </c>
      <c r="S12" s="4" t="s">
        <v>1042</v>
      </c>
      <c r="T12" s="64">
        <f t="shared" ref="T12:T13" si="2">L12/(L12+M12)</f>
        <v>9.375E-2</v>
      </c>
      <c r="U12" s="4" t="s">
        <v>1043</v>
      </c>
      <c r="V12" s="64">
        <f>O12/(N12+O12)</f>
        <v>0.99289099526066349</v>
      </c>
      <c r="W12" s="4" t="s">
        <v>1044</v>
      </c>
      <c r="X12" s="4">
        <v>3.69</v>
      </c>
      <c r="Y12" s="4" t="s">
        <v>1045</v>
      </c>
      <c r="Z12" s="4">
        <v>0.26</v>
      </c>
      <c r="AA12" s="4" t="s">
        <v>1046</v>
      </c>
      <c r="AB12" s="4" t="s">
        <v>1022</v>
      </c>
      <c r="AC12" s="4" t="s">
        <v>1022</v>
      </c>
      <c r="AD12" s="4" t="s">
        <v>1022</v>
      </c>
      <c r="AE12" s="4" t="s">
        <v>1022</v>
      </c>
      <c r="AF12" s="4" t="s">
        <v>1022</v>
      </c>
      <c r="AG12" s="4" t="s">
        <v>1022</v>
      </c>
      <c r="AH12" s="4" t="s">
        <v>1022</v>
      </c>
      <c r="AI12" s="4" t="s">
        <v>1022</v>
      </c>
    </row>
    <row r="13" spans="1:35" s="58" customFormat="1" ht="15" customHeight="1" x14ac:dyDescent="0.3">
      <c r="A13" s="58">
        <v>1027</v>
      </c>
      <c r="B13" s="58" t="s">
        <v>1298</v>
      </c>
      <c r="C13" s="4" t="s">
        <v>1330</v>
      </c>
      <c r="D13" s="7" t="s">
        <v>1337</v>
      </c>
      <c r="E13" s="3">
        <v>1050</v>
      </c>
      <c r="F13" s="4" t="s">
        <v>1333</v>
      </c>
      <c r="G13" s="58" t="s">
        <v>1005</v>
      </c>
      <c r="H13" s="58" t="s">
        <v>1040</v>
      </c>
      <c r="I13" s="58" t="s">
        <v>1347</v>
      </c>
      <c r="J13" s="58">
        <v>550</v>
      </c>
      <c r="K13" s="3">
        <v>38</v>
      </c>
      <c r="L13" s="4">
        <v>47</v>
      </c>
      <c r="M13" s="4">
        <v>81</v>
      </c>
      <c r="N13" s="4">
        <v>24</v>
      </c>
      <c r="O13" s="4">
        <v>398</v>
      </c>
      <c r="P13" s="64">
        <f t="shared" si="0"/>
        <v>0.6619718309859155</v>
      </c>
      <c r="Q13" s="4" t="s">
        <v>1047</v>
      </c>
      <c r="R13" s="4">
        <f t="shared" si="1"/>
        <v>0.83089770354906056</v>
      </c>
      <c r="S13" s="4" t="s">
        <v>1048</v>
      </c>
      <c r="T13" s="64">
        <f t="shared" si="2"/>
        <v>0.3671875</v>
      </c>
      <c r="U13" s="4" t="s">
        <v>1049</v>
      </c>
      <c r="V13" s="64">
        <f t="shared" ref="V13" si="3">O13/(N13+O13)</f>
        <v>0.94312796208530802</v>
      </c>
      <c r="W13" s="4" t="s">
        <v>1050</v>
      </c>
      <c r="X13" s="4">
        <v>3.91</v>
      </c>
      <c r="Y13" s="4" t="s">
        <v>1051</v>
      </c>
      <c r="Z13" s="4">
        <v>0.41</v>
      </c>
      <c r="AA13" s="4" t="s">
        <v>1052</v>
      </c>
      <c r="AB13" s="4" t="s">
        <v>1022</v>
      </c>
      <c r="AC13" s="4" t="s">
        <v>1022</v>
      </c>
      <c r="AD13" s="4" t="s">
        <v>1022</v>
      </c>
      <c r="AE13" s="4" t="s">
        <v>1022</v>
      </c>
      <c r="AF13" s="4" t="s">
        <v>1022</v>
      </c>
      <c r="AG13" s="4" t="s">
        <v>1022</v>
      </c>
      <c r="AH13" s="4" t="s">
        <v>1022</v>
      </c>
      <c r="AI13" s="4" t="s">
        <v>1022</v>
      </c>
    </row>
    <row r="14" spans="1:35" s="58" customFormat="1" ht="15" customHeight="1" x14ac:dyDescent="0.3">
      <c r="A14" s="58">
        <v>1447</v>
      </c>
      <c r="B14" s="58" t="s">
        <v>1299</v>
      </c>
      <c r="C14" s="4" t="s">
        <v>1330</v>
      </c>
      <c r="D14" s="7" t="s">
        <v>1337</v>
      </c>
      <c r="E14" s="3">
        <v>402</v>
      </c>
      <c r="F14" s="4" t="s">
        <v>1333</v>
      </c>
      <c r="G14" s="58" t="s">
        <v>1059</v>
      </c>
      <c r="H14" s="58" t="s">
        <v>1058</v>
      </c>
      <c r="I14" s="58" t="s">
        <v>1349</v>
      </c>
      <c r="J14" s="58">
        <v>199</v>
      </c>
      <c r="K14" s="3">
        <v>38</v>
      </c>
      <c r="L14" s="4" t="s">
        <v>642</v>
      </c>
      <c r="M14" s="4" t="s">
        <v>642</v>
      </c>
      <c r="N14" s="4" t="s">
        <v>642</v>
      </c>
      <c r="O14" s="4" t="s">
        <v>642</v>
      </c>
      <c r="P14" s="4">
        <v>0.93500000000000005</v>
      </c>
      <c r="Q14" s="4" t="s">
        <v>642</v>
      </c>
      <c r="R14" s="4">
        <v>0.85</v>
      </c>
      <c r="S14" s="4" t="s">
        <v>642</v>
      </c>
      <c r="T14" s="4">
        <v>0.65200000000000002</v>
      </c>
      <c r="U14" s="4" t="s">
        <v>642</v>
      </c>
      <c r="V14" s="4">
        <v>0.97699999999999998</v>
      </c>
      <c r="W14" s="4" t="s">
        <v>642</v>
      </c>
      <c r="X14" s="4" t="s">
        <v>642</v>
      </c>
      <c r="Y14" s="4" t="s">
        <v>642</v>
      </c>
      <c r="Z14" s="4" t="s">
        <v>642</v>
      </c>
      <c r="AA14" s="4" t="s">
        <v>642</v>
      </c>
      <c r="AB14" s="4" t="s">
        <v>642</v>
      </c>
      <c r="AC14" s="4" t="s">
        <v>642</v>
      </c>
      <c r="AD14" s="4" t="s">
        <v>642</v>
      </c>
      <c r="AE14" s="4" t="s">
        <v>642</v>
      </c>
      <c r="AF14" s="4" t="s">
        <v>642</v>
      </c>
      <c r="AG14" s="4" t="s">
        <v>642</v>
      </c>
      <c r="AH14" s="4" t="s">
        <v>642</v>
      </c>
      <c r="AI14" s="4" t="s">
        <v>642</v>
      </c>
    </row>
    <row r="15" spans="1:35" s="58" customFormat="1" ht="15" customHeight="1" x14ac:dyDescent="0.3">
      <c r="A15" s="58">
        <v>1447</v>
      </c>
      <c r="B15" s="58" t="s">
        <v>1299</v>
      </c>
      <c r="C15" s="4" t="s">
        <v>1330</v>
      </c>
      <c r="D15" s="7" t="s">
        <v>1337</v>
      </c>
      <c r="E15" s="3">
        <v>402</v>
      </c>
      <c r="F15" s="4" t="s">
        <v>1333</v>
      </c>
      <c r="G15" s="58" t="s">
        <v>1059</v>
      </c>
      <c r="H15" s="58" t="s">
        <v>1058</v>
      </c>
      <c r="I15" s="58" t="s">
        <v>1349</v>
      </c>
      <c r="J15" s="58">
        <v>199</v>
      </c>
      <c r="K15" s="3">
        <v>85</v>
      </c>
      <c r="L15" s="4" t="s">
        <v>642</v>
      </c>
      <c r="M15" s="4" t="s">
        <v>642</v>
      </c>
      <c r="N15" s="4" t="s">
        <v>642</v>
      </c>
      <c r="O15" s="4" t="s">
        <v>642</v>
      </c>
      <c r="P15" s="4">
        <v>0.69599999999999995</v>
      </c>
      <c r="Q15" s="4" t="s">
        <v>642</v>
      </c>
      <c r="R15" s="4">
        <v>0.92800000000000005</v>
      </c>
      <c r="S15" s="4" t="s">
        <v>642</v>
      </c>
      <c r="T15" s="4">
        <v>0.74399999999999999</v>
      </c>
      <c r="U15" s="4" t="s">
        <v>642</v>
      </c>
      <c r="V15" s="4">
        <v>0.91</v>
      </c>
      <c r="W15" s="4" t="s">
        <v>642</v>
      </c>
      <c r="X15" s="4" t="s">
        <v>642</v>
      </c>
      <c r="Y15" s="4" t="s">
        <v>642</v>
      </c>
      <c r="Z15" s="4" t="s">
        <v>642</v>
      </c>
      <c r="AA15" s="4" t="s">
        <v>642</v>
      </c>
      <c r="AB15" s="4" t="s">
        <v>642</v>
      </c>
      <c r="AC15" s="4" t="s">
        <v>642</v>
      </c>
      <c r="AD15" s="4" t="s">
        <v>642</v>
      </c>
      <c r="AE15" s="4" t="s">
        <v>642</v>
      </c>
      <c r="AF15" s="4" t="s">
        <v>642</v>
      </c>
      <c r="AG15" s="4" t="s">
        <v>642</v>
      </c>
      <c r="AH15" s="4" t="s">
        <v>642</v>
      </c>
      <c r="AI15" s="4" t="s">
        <v>642</v>
      </c>
    </row>
    <row r="16" spans="1:35" s="58" customFormat="1" ht="15" customHeight="1" x14ac:dyDescent="0.3">
      <c r="A16" s="58">
        <v>1447</v>
      </c>
      <c r="B16" s="58" t="s">
        <v>1299</v>
      </c>
      <c r="C16" s="4" t="s">
        <v>1330</v>
      </c>
      <c r="D16" s="7" t="s">
        <v>1337</v>
      </c>
      <c r="E16" s="3">
        <v>402</v>
      </c>
      <c r="F16" s="4" t="s">
        <v>1333</v>
      </c>
      <c r="G16" s="58" t="s">
        <v>1060</v>
      </c>
      <c r="H16" s="58" t="s">
        <v>1058</v>
      </c>
      <c r="I16" s="58" t="s">
        <v>1349</v>
      </c>
      <c r="J16" s="58">
        <v>97</v>
      </c>
      <c r="K16" s="3">
        <v>38</v>
      </c>
      <c r="L16" s="4" t="s">
        <v>642</v>
      </c>
      <c r="M16" s="4" t="s">
        <v>642</v>
      </c>
      <c r="N16" s="4" t="s">
        <v>642</v>
      </c>
      <c r="O16" s="4" t="s">
        <v>642</v>
      </c>
      <c r="P16" s="4">
        <v>0.93200000000000005</v>
      </c>
      <c r="Q16" s="4" t="s">
        <v>1053</v>
      </c>
      <c r="R16" s="4">
        <v>0.71699999999999997</v>
      </c>
      <c r="S16" s="4" t="s">
        <v>1053</v>
      </c>
      <c r="T16" s="4">
        <v>0.73199999999999998</v>
      </c>
      <c r="U16" s="4" t="s">
        <v>1053</v>
      </c>
      <c r="V16" s="4">
        <v>0.92700000000000005</v>
      </c>
      <c r="W16" s="4" t="s">
        <v>1053</v>
      </c>
      <c r="X16" s="4" t="s">
        <v>1053</v>
      </c>
      <c r="Y16" s="4" t="s">
        <v>1053</v>
      </c>
      <c r="Z16" s="4" t="s">
        <v>1053</v>
      </c>
      <c r="AA16" s="4" t="s">
        <v>1053</v>
      </c>
      <c r="AB16" s="4" t="s">
        <v>1053</v>
      </c>
      <c r="AC16" s="4" t="s">
        <v>1053</v>
      </c>
      <c r="AD16" s="4" t="s">
        <v>1053</v>
      </c>
      <c r="AE16" s="4" t="s">
        <v>1053</v>
      </c>
      <c r="AF16" s="4" t="s">
        <v>1053</v>
      </c>
      <c r="AG16" s="4" t="s">
        <v>1053</v>
      </c>
      <c r="AH16" s="4" t="s">
        <v>1053</v>
      </c>
      <c r="AI16" s="4" t="s">
        <v>1053</v>
      </c>
    </row>
    <row r="17" spans="1:35" s="58" customFormat="1" ht="15" customHeight="1" x14ac:dyDescent="0.3">
      <c r="A17" s="58">
        <v>1447</v>
      </c>
      <c r="B17" s="58" t="s">
        <v>1299</v>
      </c>
      <c r="C17" s="4" t="s">
        <v>1330</v>
      </c>
      <c r="D17" s="7" t="s">
        <v>1337</v>
      </c>
      <c r="E17" s="3">
        <v>402</v>
      </c>
      <c r="F17" s="4" t="s">
        <v>1333</v>
      </c>
      <c r="G17" s="58" t="s">
        <v>1060</v>
      </c>
      <c r="H17" s="58" t="s">
        <v>1058</v>
      </c>
      <c r="I17" s="58" t="s">
        <v>1349</v>
      </c>
      <c r="J17" s="58">
        <v>97</v>
      </c>
      <c r="K17" s="3">
        <v>85</v>
      </c>
      <c r="L17" s="4" t="s">
        <v>642</v>
      </c>
      <c r="M17" s="4" t="s">
        <v>642</v>
      </c>
      <c r="N17" s="4" t="s">
        <v>642</v>
      </c>
      <c r="O17" s="4" t="s">
        <v>642</v>
      </c>
      <c r="P17" s="4">
        <v>0.68200000000000005</v>
      </c>
      <c r="Q17" s="4" t="s">
        <v>1053</v>
      </c>
      <c r="R17" s="4">
        <v>0.83</v>
      </c>
      <c r="S17" s="4" t="s">
        <v>1053</v>
      </c>
      <c r="T17" s="4">
        <v>0.76900000000000002</v>
      </c>
      <c r="U17" s="4" t="s">
        <v>1053</v>
      </c>
      <c r="V17" s="4">
        <v>0.75900000000000001</v>
      </c>
      <c r="W17" s="4" t="s">
        <v>1053</v>
      </c>
      <c r="X17" s="4" t="s">
        <v>1053</v>
      </c>
      <c r="Y17" s="4" t="s">
        <v>1053</v>
      </c>
      <c r="Z17" s="4" t="s">
        <v>1053</v>
      </c>
      <c r="AA17" s="4" t="s">
        <v>1053</v>
      </c>
      <c r="AB17" s="4" t="s">
        <v>1053</v>
      </c>
      <c r="AC17" s="4" t="s">
        <v>1053</v>
      </c>
      <c r="AD17" s="4" t="s">
        <v>1053</v>
      </c>
      <c r="AE17" s="4" t="s">
        <v>1053</v>
      </c>
      <c r="AF17" s="4" t="s">
        <v>1053</v>
      </c>
      <c r="AG17" s="4" t="s">
        <v>1053</v>
      </c>
      <c r="AH17" s="4" t="s">
        <v>1053</v>
      </c>
      <c r="AI17" s="4" t="s">
        <v>1053</v>
      </c>
    </row>
    <row r="18" spans="1:35" s="58" customFormat="1" ht="15" customHeight="1" x14ac:dyDescent="0.3">
      <c r="A18" s="58">
        <v>1632</v>
      </c>
      <c r="B18" s="58" t="s">
        <v>1300</v>
      </c>
      <c r="C18" s="4" t="s">
        <v>1330</v>
      </c>
      <c r="D18" s="7" t="s">
        <v>1338</v>
      </c>
      <c r="E18" s="3">
        <v>67</v>
      </c>
      <c r="F18" s="4" t="s">
        <v>1333</v>
      </c>
      <c r="G18" s="58" t="s">
        <v>1005</v>
      </c>
      <c r="H18" s="58" t="s">
        <v>1067</v>
      </c>
      <c r="I18" s="58" t="s">
        <v>1350</v>
      </c>
      <c r="J18" s="58">
        <v>67</v>
      </c>
      <c r="K18" s="3">
        <v>38</v>
      </c>
      <c r="L18" s="4">
        <v>3</v>
      </c>
      <c r="M18" s="4">
        <v>11</v>
      </c>
      <c r="N18" s="4">
        <v>0</v>
      </c>
      <c r="O18" s="4">
        <v>53</v>
      </c>
      <c r="P18" s="64">
        <v>1</v>
      </c>
      <c r="Q18" s="4" t="s">
        <v>1053</v>
      </c>
      <c r="R18" s="4">
        <v>0.828125</v>
      </c>
      <c r="S18" s="4" t="s">
        <v>1053</v>
      </c>
      <c r="T18" s="64">
        <v>0.21428571428571427</v>
      </c>
      <c r="U18" s="4" t="s">
        <v>1053</v>
      </c>
      <c r="V18" s="64">
        <v>1</v>
      </c>
      <c r="W18" s="4" t="s">
        <v>1053</v>
      </c>
      <c r="X18" s="4" t="s">
        <v>1053</v>
      </c>
      <c r="Y18" s="4" t="s">
        <v>1053</v>
      </c>
      <c r="Z18" s="4" t="s">
        <v>1053</v>
      </c>
      <c r="AA18" s="4" t="s">
        <v>1053</v>
      </c>
      <c r="AB18" s="4" t="s">
        <v>1053</v>
      </c>
      <c r="AC18" s="4" t="s">
        <v>1053</v>
      </c>
      <c r="AD18" s="4" t="s">
        <v>1053</v>
      </c>
      <c r="AE18" s="4" t="s">
        <v>1053</v>
      </c>
      <c r="AF18" s="4" t="s">
        <v>1053</v>
      </c>
      <c r="AG18" s="4" t="s">
        <v>1053</v>
      </c>
      <c r="AH18" s="4" t="s">
        <v>1053</v>
      </c>
      <c r="AI18" s="4" t="s">
        <v>1053</v>
      </c>
    </row>
    <row r="19" spans="1:35" s="58" customFormat="1" ht="15" customHeight="1" x14ac:dyDescent="0.3">
      <c r="A19" s="58">
        <v>1632</v>
      </c>
      <c r="B19" s="58" t="s">
        <v>1300</v>
      </c>
      <c r="C19" s="4" t="s">
        <v>1330</v>
      </c>
      <c r="D19" s="7" t="s">
        <v>1338</v>
      </c>
      <c r="E19" s="3">
        <v>67</v>
      </c>
      <c r="F19" s="4" t="s">
        <v>1333</v>
      </c>
      <c r="G19" s="58" t="s">
        <v>1005</v>
      </c>
      <c r="H19" s="58" t="s">
        <v>1068</v>
      </c>
      <c r="I19" s="58" t="s">
        <v>1350</v>
      </c>
      <c r="J19" s="58">
        <v>64</v>
      </c>
      <c r="K19" s="3">
        <v>38</v>
      </c>
      <c r="L19" s="4">
        <v>2</v>
      </c>
      <c r="M19" s="4">
        <v>9</v>
      </c>
      <c r="N19" s="4">
        <v>0</v>
      </c>
      <c r="O19" s="4">
        <v>53</v>
      </c>
      <c r="P19" s="64">
        <v>1</v>
      </c>
      <c r="Q19" s="4" t="s">
        <v>1053</v>
      </c>
      <c r="R19" s="4">
        <v>0.85483870967741937</v>
      </c>
      <c r="S19" s="4" t="s">
        <v>1053</v>
      </c>
      <c r="T19" s="64">
        <v>0.18181818181818182</v>
      </c>
      <c r="U19" s="4" t="s">
        <v>1053</v>
      </c>
      <c r="V19" s="64">
        <v>1</v>
      </c>
      <c r="W19" s="4" t="s">
        <v>1053</v>
      </c>
      <c r="X19" s="4" t="s">
        <v>1053</v>
      </c>
      <c r="Y19" s="4" t="s">
        <v>1053</v>
      </c>
      <c r="Z19" s="4" t="s">
        <v>1053</v>
      </c>
      <c r="AA19" s="4" t="s">
        <v>1053</v>
      </c>
      <c r="AB19" s="4" t="s">
        <v>1053</v>
      </c>
      <c r="AC19" s="4" t="s">
        <v>1053</v>
      </c>
      <c r="AD19" s="4" t="s">
        <v>1053</v>
      </c>
      <c r="AE19" s="4" t="s">
        <v>1053</v>
      </c>
      <c r="AF19" s="4" t="s">
        <v>1053</v>
      </c>
      <c r="AG19" s="4" t="s">
        <v>1053</v>
      </c>
      <c r="AH19" s="4" t="s">
        <v>1053</v>
      </c>
      <c r="AI19" s="4" t="s">
        <v>1053</v>
      </c>
    </row>
    <row r="20" spans="1:35" s="58" customFormat="1" ht="15" customHeight="1" x14ac:dyDescent="0.3">
      <c r="A20" s="58">
        <v>2584</v>
      </c>
      <c r="B20" s="58" t="s">
        <v>1301</v>
      </c>
      <c r="C20" s="4" t="s">
        <v>1330</v>
      </c>
      <c r="D20" s="7" t="s">
        <v>1337</v>
      </c>
      <c r="E20" s="3">
        <v>84</v>
      </c>
      <c r="F20" s="4" t="s">
        <v>1333</v>
      </c>
      <c r="G20" s="58" t="s">
        <v>1005</v>
      </c>
      <c r="H20" s="58" t="s">
        <v>1340</v>
      </c>
      <c r="I20" s="58" t="s">
        <v>1351</v>
      </c>
      <c r="J20" s="58">
        <v>84</v>
      </c>
      <c r="K20" s="3" t="s">
        <v>1340</v>
      </c>
      <c r="L20" s="4" t="s">
        <v>1070</v>
      </c>
      <c r="M20" s="4" t="s">
        <v>1070</v>
      </c>
      <c r="N20" s="4" t="s">
        <v>1070</v>
      </c>
      <c r="O20" s="4" t="s">
        <v>1070</v>
      </c>
      <c r="P20" s="4" t="s">
        <v>1070</v>
      </c>
      <c r="Q20" s="4" t="s">
        <v>1070</v>
      </c>
      <c r="R20" s="4" t="s">
        <v>1070</v>
      </c>
      <c r="S20" s="4" t="s">
        <v>1070</v>
      </c>
      <c r="T20" s="4" t="s">
        <v>1070</v>
      </c>
      <c r="U20" s="4" t="s">
        <v>1070</v>
      </c>
      <c r="V20" s="4" t="s">
        <v>1070</v>
      </c>
      <c r="W20" s="4" t="s">
        <v>1070</v>
      </c>
      <c r="X20" s="4" t="s">
        <v>1070</v>
      </c>
      <c r="Y20" s="4" t="s">
        <v>1070</v>
      </c>
      <c r="Z20" s="4" t="s">
        <v>1070</v>
      </c>
      <c r="AA20" s="4" t="s">
        <v>1070</v>
      </c>
      <c r="AB20" s="4" t="s">
        <v>1070</v>
      </c>
      <c r="AC20" s="4">
        <v>0.68799999999999994</v>
      </c>
      <c r="AD20" s="4" t="s">
        <v>1124</v>
      </c>
      <c r="AE20" s="4">
        <v>3.7999999999999999E-2</v>
      </c>
      <c r="AF20" s="4" t="s">
        <v>1070</v>
      </c>
      <c r="AG20" s="4" t="s">
        <v>1070</v>
      </c>
      <c r="AH20" s="4" t="s">
        <v>1070</v>
      </c>
      <c r="AI20" s="4" t="s">
        <v>642</v>
      </c>
    </row>
    <row r="21" spans="1:35" s="58" customFormat="1" ht="15" customHeight="1" x14ac:dyDescent="0.3">
      <c r="A21" s="58">
        <v>2584</v>
      </c>
      <c r="B21" s="58" t="s">
        <v>1301</v>
      </c>
      <c r="C21" s="4" t="s">
        <v>1330</v>
      </c>
      <c r="D21" s="7" t="s">
        <v>1337</v>
      </c>
      <c r="E21" s="3">
        <v>84</v>
      </c>
      <c r="F21" s="4" t="s">
        <v>1333</v>
      </c>
      <c r="G21" s="58" t="s">
        <v>1005</v>
      </c>
      <c r="H21" s="58" t="s">
        <v>1340</v>
      </c>
      <c r="I21" s="58" t="s">
        <v>1352</v>
      </c>
      <c r="J21" s="58">
        <v>84</v>
      </c>
      <c r="K21" s="3">
        <v>5.5</v>
      </c>
      <c r="L21" s="4" t="s">
        <v>1070</v>
      </c>
      <c r="M21" s="4" t="s">
        <v>1070</v>
      </c>
      <c r="N21" s="4" t="s">
        <v>1070</v>
      </c>
      <c r="O21" s="4" t="s">
        <v>1070</v>
      </c>
      <c r="P21" s="4">
        <v>0.92</v>
      </c>
      <c r="Q21" s="4" t="s">
        <v>1070</v>
      </c>
      <c r="R21" s="4">
        <v>0.68</v>
      </c>
      <c r="S21" s="4" t="s">
        <v>1070</v>
      </c>
      <c r="T21" s="4">
        <v>0.32</v>
      </c>
      <c r="U21" s="4" t="s">
        <v>1070</v>
      </c>
      <c r="V21" s="4">
        <v>0.98</v>
      </c>
      <c r="W21" s="4" t="s">
        <v>1070</v>
      </c>
      <c r="X21" s="4" t="s">
        <v>1070</v>
      </c>
      <c r="Y21" s="4" t="s">
        <v>1070</v>
      </c>
      <c r="Z21" s="4" t="s">
        <v>1070</v>
      </c>
      <c r="AA21" s="4" t="s">
        <v>1070</v>
      </c>
      <c r="AB21" s="4" t="s">
        <v>1070</v>
      </c>
      <c r="AC21" s="4">
        <v>0.873</v>
      </c>
      <c r="AD21" s="4" t="s">
        <v>1125</v>
      </c>
      <c r="AE21" s="4" t="s">
        <v>1126</v>
      </c>
      <c r="AF21" s="4" t="s">
        <v>1070</v>
      </c>
      <c r="AG21" s="4" t="s">
        <v>1070</v>
      </c>
      <c r="AH21" s="4" t="s">
        <v>1070</v>
      </c>
      <c r="AI21" s="4" t="s">
        <v>642</v>
      </c>
    </row>
    <row r="22" spans="1:35" s="58" customFormat="1" ht="15" customHeight="1" x14ac:dyDescent="0.3">
      <c r="A22" s="58">
        <v>4501</v>
      </c>
      <c r="B22" s="58" t="s">
        <v>1302</v>
      </c>
      <c r="C22" s="4" t="s">
        <v>1330</v>
      </c>
      <c r="D22" s="7" t="s">
        <v>1337</v>
      </c>
      <c r="E22" s="3">
        <v>225</v>
      </c>
      <c r="F22" s="4" t="s">
        <v>1333</v>
      </c>
      <c r="G22" s="58" t="s">
        <v>1005</v>
      </c>
      <c r="H22" s="58" t="s">
        <v>1139</v>
      </c>
      <c r="I22" s="58" t="s">
        <v>1353</v>
      </c>
      <c r="J22" s="58">
        <v>225</v>
      </c>
      <c r="K22" s="3">
        <v>38</v>
      </c>
      <c r="L22" s="4" t="s">
        <v>642</v>
      </c>
      <c r="M22" s="4" t="s">
        <v>642</v>
      </c>
      <c r="N22" s="4" t="s">
        <v>642</v>
      </c>
      <c r="O22" s="4" t="s">
        <v>642</v>
      </c>
      <c r="P22" s="4">
        <v>0.64300000000000002</v>
      </c>
      <c r="Q22" s="4" t="s">
        <v>1141</v>
      </c>
      <c r="R22" s="4">
        <v>0.85299999999999998</v>
      </c>
      <c r="S22" s="4" t="s">
        <v>1142</v>
      </c>
      <c r="T22" s="4">
        <v>0.22500000000000001</v>
      </c>
      <c r="U22" s="4" t="s">
        <v>1143</v>
      </c>
      <c r="V22" s="4">
        <v>0.97299999999999998</v>
      </c>
      <c r="W22" s="4" t="s">
        <v>1144</v>
      </c>
      <c r="X22" s="4" t="s">
        <v>642</v>
      </c>
      <c r="Y22" s="4" t="s">
        <v>642</v>
      </c>
      <c r="Z22" s="4" t="s">
        <v>642</v>
      </c>
      <c r="AA22" s="4" t="s">
        <v>642</v>
      </c>
      <c r="AB22" s="4" t="s">
        <v>642</v>
      </c>
      <c r="AC22" s="4">
        <v>0.75600000000000001</v>
      </c>
      <c r="AD22" s="4" t="s">
        <v>1149</v>
      </c>
      <c r="AE22" s="4" t="s">
        <v>642</v>
      </c>
      <c r="AF22" s="4" t="s">
        <v>642</v>
      </c>
      <c r="AG22" s="4" t="s">
        <v>642</v>
      </c>
      <c r="AH22" s="4" t="s">
        <v>642</v>
      </c>
      <c r="AI22" s="4" t="s">
        <v>642</v>
      </c>
    </row>
    <row r="23" spans="1:35" s="58" customFormat="1" ht="15" customHeight="1" x14ac:dyDescent="0.3">
      <c r="A23" s="58">
        <v>4501</v>
      </c>
      <c r="B23" s="58" t="s">
        <v>1302</v>
      </c>
      <c r="C23" s="4" t="s">
        <v>1330</v>
      </c>
      <c r="D23" s="7" t="s">
        <v>1337</v>
      </c>
      <c r="E23" s="3">
        <v>225</v>
      </c>
      <c r="F23" s="4" t="s">
        <v>1333</v>
      </c>
      <c r="G23" s="58" t="s">
        <v>1005</v>
      </c>
      <c r="H23" s="58" t="s">
        <v>1140</v>
      </c>
      <c r="I23" s="58" t="s">
        <v>1353</v>
      </c>
      <c r="J23" s="58">
        <v>225</v>
      </c>
      <c r="K23" s="3">
        <v>38</v>
      </c>
      <c r="L23" s="4" t="s">
        <v>642</v>
      </c>
      <c r="M23" s="4" t="s">
        <v>642</v>
      </c>
      <c r="N23" s="4" t="s">
        <v>642</v>
      </c>
      <c r="O23" s="4" t="s">
        <v>642</v>
      </c>
      <c r="P23" s="4">
        <v>0.5</v>
      </c>
      <c r="Q23" s="4" t="s">
        <v>1145</v>
      </c>
      <c r="R23" s="4">
        <v>0.86799999999999999</v>
      </c>
      <c r="S23" s="4" t="s">
        <v>1146</v>
      </c>
      <c r="T23" s="4">
        <v>0.35</v>
      </c>
      <c r="U23" s="4" t="s">
        <v>1147</v>
      </c>
      <c r="V23" s="4">
        <v>0.92400000000000004</v>
      </c>
      <c r="W23" s="4" t="s">
        <v>1148</v>
      </c>
      <c r="X23" s="4" t="s">
        <v>642</v>
      </c>
      <c r="Y23" s="4" t="s">
        <v>642</v>
      </c>
      <c r="Z23" s="4" t="s">
        <v>642</v>
      </c>
      <c r="AA23" s="4" t="s">
        <v>642</v>
      </c>
      <c r="AB23" s="4" t="s">
        <v>642</v>
      </c>
      <c r="AC23" s="4">
        <v>0.72699999999999998</v>
      </c>
      <c r="AD23" s="4" t="s">
        <v>1150</v>
      </c>
      <c r="AE23" s="4" t="s">
        <v>642</v>
      </c>
      <c r="AF23" s="4" t="s">
        <v>642</v>
      </c>
      <c r="AG23" s="4" t="s">
        <v>642</v>
      </c>
      <c r="AH23" s="4" t="s">
        <v>642</v>
      </c>
      <c r="AI23" s="4" t="s">
        <v>642</v>
      </c>
    </row>
    <row r="24" spans="1:35" s="58" customFormat="1" ht="15" customHeight="1" x14ac:dyDescent="0.3">
      <c r="A24" s="58">
        <v>5453</v>
      </c>
      <c r="B24" s="58" t="s">
        <v>1303</v>
      </c>
      <c r="C24" s="4" t="s">
        <v>1330</v>
      </c>
      <c r="D24" s="7" t="s">
        <v>1337</v>
      </c>
      <c r="E24" s="3">
        <v>819</v>
      </c>
      <c r="F24" s="4" t="s">
        <v>1333</v>
      </c>
      <c r="G24" s="58" t="s">
        <v>1310</v>
      </c>
      <c r="H24" s="58" t="s">
        <v>1340</v>
      </c>
      <c r="I24" s="58" t="s">
        <v>1162</v>
      </c>
      <c r="J24" s="58">
        <v>729</v>
      </c>
      <c r="K24" s="3">
        <v>38</v>
      </c>
      <c r="L24" s="4" t="s">
        <v>642</v>
      </c>
      <c r="M24" s="4" t="s">
        <v>642</v>
      </c>
      <c r="N24" s="4" t="s">
        <v>642</v>
      </c>
      <c r="O24" s="4" t="s">
        <v>642</v>
      </c>
      <c r="P24" s="4" t="s">
        <v>642</v>
      </c>
      <c r="Q24" s="4" t="s">
        <v>642</v>
      </c>
      <c r="R24" s="4" t="s">
        <v>642</v>
      </c>
      <c r="S24" s="4" t="s">
        <v>642</v>
      </c>
      <c r="T24" s="4" t="s">
        <v>642</v>
      </c>
      <c r="U24" s="4" t="s">
        <v>642</v>
      </c>
      <c r="V24" s="4" t="s">
        <v>642</v>
      </c>
      <c r="W24" s="4" t="s">
        <v>642</v>
      </c>
      <c r="X24" s="4" t="s">
        <v>642</v>
      </c>
      <c r="Y24" s="4" t="s">
        <v>642</v>
      </c>
      <c r="Z24" s="4" t="s">
        <v>642</v>
      </c>
      <c r="AA24" s="4" t="s">
        <v>642</v>
      </c>
      <c r="AB24" s="4" t="s">
        <v>642</v>
      </c>
      <c r="AC24" s="4">
        <v>0.77</v>
      </c>
      <c r="AD24" s="4" t="s">
        <v>1165</v>
      </c>
      <c r="AE24" s="4" t="s">
        <v>642</v>
      </c>
      <c r="AF24" s="4" t="s">
        <v>642</v>
      </c>
      <c r="AG24" s="4" t="s">
        <v>642</v>
      </c>
      <c r="AH24" s="4" t="s">
        <v>642</v>
      </c>
      <c r="AI24" s="4" t="s">
        <v>642</v>
      </c>
    </row>
    <row r="25" spans="1:35" s="58" customFormat="1" ht="15" customHeight="1" x14ac:dyDescent="0.3">
      <c r="A25" s="58">
        <v>5453</v>
      </c>
      <c r="B25" s="58" t="s">
        <v>1303</v>
      </c>
      <c r="C25" s="4" t="s">
        <v>1330</v>
      </c>
      <c r="D25" s="7" t="s">
        <v>1337</v>
      </c>
      <c r="E25" s="3">
        <v>819</v>
      </c>
      <c r="F25" s="4" t="s">
        <v>1333</v>
      </c>
      <c r="G25" s="58" t="s">
        <v>1310</v>
      </c>
      <c r="H25" s="58" t="s">
        <v>1340</v>
      </c>
      <c r="I25" s="58" t="s">
        <v>1163</v>
      </c>
      <c r="J25" s="58">
        <v>729</v>
      </c>
      <c r="K25" s="3">
        <v>38</v>
      </c>
      <c r="L25" s="4" t="s">
        <v>642</v>
      </c>
      <c r="M25" s="4" t="s">
        <v>642</v>
      </c>
      <c r="N25" s="4" t="s">
        <v>642</v>
      </c>
      <c r="O25" s="4" t="s">
        <v>642</v>
      </c>
      <c r="P25" s="4" t="s">
        <v>642</v>
      </c>
      <c r="Q25" s="4" t="s">
        <v>642</v>
      </c>
      <c r="R25" s="4" t="s">
        <v>642</v>
      </c>
      <c r="S25" s="4" t="s">
        <v>642</v>
      </c>
      <c r="T25" s="4" t="s">
        <v>642</v>
      </c>
      <c r="U25" s="4" t="s">
        <v>642</v>
      </c>
      <c r="V25" s="4" t="s">
        <v>642</v>
      </c>
      <c r="W25" s="4" t="s">
        <v>642</v>
      </c>
      <c r="X25" s="4" t="s">
        <v>642</v>
      </c>
      <c r="Y25" s="4" t="s">
        <v>642</v>
      </c>
      <c r="Z25" s="4" t="s">
        <v>642</v>
      </c>
      <c r="AA25" s="4" t="s">
        <v>642</v>
      </c>
      <c r="AB25" s="4" t="s">
        <v>642</v>
      </c>
      <c r="AC25" s="4">
        <v>0.86</v>
      </c>
      <c r="AD25" s="4" t="s">
        <v>1166</v>
      </c>
      <c r="AE25" s="4" t="s">
        <v>642</v>
      </c>
      <c r="AF25" s="4" t="s">
        <v>642</v>
      </c>
      <c r="AG25" s="4" t="s">
        <v>642</v>
      </c>
      <c r="AH25" s="4" t="s">
        <v>642</v>
      </c>
      <c r="AI25" s="4" t="s">
        <v>642</v>
      </c>
    </row>
    <row r="26" spans="1:35" s="58" customFormat="1" ht="15" customHeight="1" x14ac:dyDescent="0.3">
      <c r="A26" s="58">
        <v>5453</v>
      </c>
      <c r="B26" s="58" t="s">
        <v>1303</v>
      </c>
      <c r="C26" s="4" t="s">
        <v>1330</v>
      </c>
      <c r="D26" s="7" t="s">
        <v>1337</v>
      </c>
      <c r="E26" s="3">
        <v>819</v>
      </c>
      <c r="F26" s="4" t="s">
        <v>1333</v>
      </c>
      <c r="G26" s="58" t="s">
        <v>1310</v>
      </c>
      <c r="H26" s="58" t="s">
        <v>1340</v>
      </c>
      <c r="I26" s="58" t="s">
        <v>1164</v>
      </c>
      <c r="J26" s="58">
        <v>729</v>
      </c>
      <c r="K26" s="3">
        <v>38</v>
      </c>
      <c r="L26" s="4" t="s">
        <v>642</v>
      </c>
      <c r="M26" s="4" t="s">
        <v>642</v>
      </c>
      <c r="N26" s="4" t="s">
        <v>642</v>
      </c>
      <c r="O26" s="4" t="s">
        <v>642</v>
      </c>
      <c r="P26" s="4" t="s">
        <v>642</v>
      </c>
      <c r="Q26" s="4" t="s">
        <v>642</v>
      </c>
      <c r="R26" s="4" t="s">
        <v>642</v>
      </c>
      <c r="S26" s="4" t="s">
        <v>642</v>
      </c>
      <c r="T26" s="4" t="s">
        <v>642</v>
      </c>
      <c r="U26" s="4" t="s">
        <v>642</v>
      </c>
      <c r="V26" s="4" t="s">
        <v>642</v>
      </c>
      <c r="W26" s="4" t="s">
        <v>642</v>
      </c>
      <c r="X26" s="4" t="s">
        <v>642</v>
      </c>
      <c r="Y26" s="4" t="s">
        <v>642</v>
      </c>
      <c r="Z26" s="4" t="s">
        <v>642</v>
      </c>
      <c r="AA26" s="4" t="s">
        <v>642</v>
      </c>
      <c r="AB26" s="4" t="s">
        <v>642</v>
      </c>
      <c r="AC26" s="4">
        <v>0.89</v>
      </c>
      <c r="AD26" s="4" t="s">
        <v>1167</v>
      </c>
      <c r="AE26" s="4" t="s">
        <v>642</v>
      </c>
      <c r="AF26" s="4" t="s">
        <v>642</v>
      </c>
      <c r="AG26" s="4" t="s">
        <v>642</v>
      </c>
      <c r="AH26" s="4" t="s">
        <v>642</v>
      </c>
      <c r="AI26" s="4" t="s">
        <v>642</v>
      </c>
    </row>
    <row r="27" spans="1:35" s="58" customFormat="1" ht="15" customHeight="1" x14ac:dyDescent="0.3">
      <c r="A27" s="58">
        <v>6938</v>
      </c>
      <c r="B27" s="58" t="s">
        <v>1304</v>
      </c>
      <c r="C27" s="4" t="s">
        <v>1330</v>
      </c>
      <c r="D27" s="7" t="s">
        <v>1337</v>
      </c>
      <c r="E27" s="3">
        <v>318</v>
      </c>
      <c r="F27" s="4" t="s">
        <v>1333</v>
      </c>
      <c r="G27" s="58" t="s">
        <v>1005</v>
      </c>
      <c r="H27" s="58" t="s">
        <v>1177</v>
      </c>
      <c r="I27" s="58" t="s">
        <v>1343</v>
      </c>
      <c r="J27" s="58">
        <v>186</v>
      </c>
      <c r="K27" s="3">
        <v>38</v>
      </c>
      <c r="L27" s="4">
        <v>23</v>
      </c>
      <c r="M27" s="4">
        <v>33</v>
      </c>
      <c r="N27" s="4">
        <v>1</v>
      </c>
      <c r="O27" s="4">
        <v>129</v>
      </c>
      <c r="P27" s="66">
        <f t="shared" ref="P27" si="4">L27/(L27+N27)</f>
        <v>0.95833333333333337</v>
      </c>
      <c r="Q27" s="4" t="s">
        <v>1178</v>
      </c>
      <c r="R27" s="4">
        <f>O27/(M27+O27)</f>
        <v>0.79629629629629628</v>
      </c>
      <c r="S27" s="4" t="s">
        <v>1179</v>
      </c>
      <c r="T27" s="66">
        <f t="shared" ref="T27" si="5">L27/(L27+M27)</f>
        <v>0.4107142857142857</v>
      </c>
      <c r="U27" s="66" t="s">
        <v>1180</v>
      </c>
      <c r="V27" s="66">
        <f t="shared" ref="V27" si="6">O27/(N27+O27)</f>
        <v>0.99230769230769234</v>
      </c>
      <c r="W27" s="4" t="s">
        <v>1181</v>
      </c>
      <c r="X27" s="4" t="s">
        <v>642</v>
      </c>
      <c r="Y27" s="4" t="s">
        <v>642</v>
      </c>
      <c r="Z27" s="4" t="s">
        <v>642</v>
      </c>
      <c r="AA27" s="4" t="s">
        <v>642</v>
      </c>
      <c r="AB27" s="4" t="s">
        <v>642</v>
      </c>
      <c r="AC27" s="4" t="s">
        <v>642</v>
      </c>
      <c r="AD27" s="4" t="s">
        <v>642</v>
      </c>
      <c r="AE27" s="4" t="s">
        <v>642</v>
      </c>
      <c r="AF27" s="4" t="s">
        <v>642</v>
      </c>
      <c r="AG27" s="4" t="s">
        <v>642</v>
      </c>
      <c r="AH27" s="4" t="s">
        <v>642</v>
      </c>
      <c r="AI27" s="4" t="s">
        <v>642</v>
      </c>
    </row>
    <row r="28" spans="1:35" s="58" customFormat="1" ht="15" customHeight="1" x14ac:dyDescent="0.3">
      <c r="A28" s="58">
        <v>5053</v>
      </c>
      <c r="B28" s="58" t="s">
        <v>1305</v>
      </c>
      <c r="C28" s="4" t="s">
        <v>1330</v>
      </c>
      <c r="D28" s="7" t="s">
        <v>1337</v>
      </c>
      <c r="E28" s="3">
        <v>700</v>
      </c>
      <c r="F28" s="4" t="s">
        <v>1333</v>
      </c>
      <c r="G28" s="58" t="s">
        <v>1005</v>
      </c>
      <c r="H28" s="58" t="s">
        <v>1184</v>
      </c>
      <c r="I28" s="58" t="s">
        <v>1353</v>
      </c>
      <c r="J28" s="58">
        <v>700</v>
      </c>
      <c r="K28" s="3">
        <v>38</v>
      </c>
      <c r="L28" s="4">
        <v>26</v>
      </c>
      <c r="M28" s="4">
        <v>119</v>
      </c>
      <c r="N28" s="4">
        <v>8</v>
      </c>
      <c r="O28" s="4">
        <v>547</v>
      </c>
      <c r="P28" s="66">
        <f t="shared" ref="P28:P29" si="7">L28/(L28+N28)</f>
        <v>0.76470588235294112</v>
      </c>
      <c r="Q28" s="4" t="s">
        <v>1186</v>
      </c>
      <c r="R28" s="4">
        <f t="shared" ref="R28:R29" si="8">O28/(M28+O28)</f>
        <v>0.8213213213213213</v>
      </c>
      <c r="S28" s="4" t="s">
        <v>1187</v>
      </c>
      <c r="T28" s="66">
        <f t="shared" ref="T28:T29" si="9">L28/(L28+M28)</f>
        <v>0.1793103448275862</v>
      </c>
      <c r="U28" s="66" t="s">
        <v>1188</v>
      </c>
      <c r="V28" s="66">
        <f t="shared" ref="V28:V29" si="10">O28/(N28+O28)</f>
        <v>0.98558558558558562</v>
      </c>
      <c r="W28" s="4" t="s">
        <v>1189</v>
      </c>
      <c r="X28" s="4">
        <v>4.28</v>
      </c>
      <c r="Y28" s="4" t="s">
        <v>1191</v>
      </c>
      <c r="Z28" s="4">
        <v>0.28999999999999998</v>
      </c>
      <c r="AA28" s="4" t="s">
        <v>1190</v>
      </c>
      <c r="AB28" s="4" t="s">
        <v>642</v>
      </c>
      <c r="AC28" s="4">
        <v>0.84299999999999997</v>
      </c>
      <c r="AD28" s="4" t="s">
        <v>1198</v>
      </c>
      <c r="AE28" s="4" t="s">
        <v>642</v>
      </c>
      <c r="AF28" s="4" t="s">
        <v>642</v>
      </c>
      <c r="AG28" s="4" t="s">
        <v>642</v>
      </c>
      <c r="AH28" s="4" t="s">
        <v>642</v>
      </c>
      <c r="AI28" s="4" t="s">
        <v>642</v>
      </c>
    </row>
    <row r="29" spans="1:35" s="58" customFormat="1" ht="15" customHeight="1" x14ac:dyDescent="0.3">
      <c r="A29" s="58">
        <v>5053</v>
      </c>
      <c r="B29" s="58" t="s">
        <v>1305</v>
      </c>
      <c r="C29" s="4" t="s">
        <v>1330</v>
      </c>
      <c r="D29" s="7" t="s">
        <v>1337</v>
      </c>
      <c r="E29" s="3">
        <v>700</v>
      </c>
      <c r="F29" s="4" t="s">
        <v>1333</v>
      </c>
      <c r="G29" s="58" t="s">
        <v>1005</v>
      </c>
      <c r="H29" s="58" t="s">
        <v>1185</v>
      </c>
      <c r="I29" s="58" t="s">
        <v>1353</v>
      </c>
      <c r="J29" s="58">
        <v>700</v>
      </c>
      <c r="K29" s="3">
        <v>38</v>
      </c>
      <c r="L29" s="4">
        <v>44</v>
      </c>
      <c r="M29" s="4">
        <v>101</v>
      </c>
      <c r="N29" s="4">
        <v>27</v>
      </c>
      <c r="O29" s="4">
        <v>528</v>
      </c>
      <c r="P29" s="66">
        <f t="shared" si="7"/>
        <v>0.61971830985915488</v>
      </c>
      <c r="Q29" s="4" t="s">
        <v>1192</v>
      </c>
      <c r="R29" s="4">
        <f t="shared" si="8"/>
        <v>0.83942766295707472</v>
      </c>
      <c r="S29" s="4" t="s">
        <v>1193</v>
      </c>
      <c r="T29" s="66">
        <f t="shared" si="9"/>
        <v>0.30344827586206896</v>
      </c>
      <c r="U29" s="66" t="s">
        <v>1194</v>
      </c>
      <c r="V29" s="66">
        <f t="shared" si="10"/>
        <v>0.9513513513513514</v>
      </c>
      <c r="W29" s="4" t="s">
        <v>1195</v>
      </c>
      <c r="X29" s="4">
        <v>3.86</v>
      </c>
      <c r="Y29" s="4" t="s">
        <v>1196</v>
      </c>
      <c r="Z29" s="4">
        <v>0.45</v>
      </c>
      <c r="AA29" s="4" t="s">
        <v>1197</v>
      </c>
      <c r="AB29" s="4" t="s">
        <v>642</v>
      </c>
      <c r="AC29" s="4">
        <v>0.81200000000000006</v>
      </c>
      <c r="AD29" s="4" t="s">
        <v>1199</v>
      </c>
      <c r="AE29" s="4" t="s">
        <v>642</v>
      </c>
      <c r="AF29" s="4" t="s">
        <v>642</v>
      </c>
      <c r="AG29" s="4" t="s">
        <v>642</v>
      </c>
      <c r="AH29" s="4" t="s">
        <v>642</v>
      </c>
      <c r="AI29" s="4" t="s">
        <v>642</v>
      </c>
    </row>
    <row r="30" spans="1:35" s="58" customFormat="1" ht="15" customHeight="1" x14ac:dyDescent="0.3">
      <c r="A30" s="58">
        <v>865</v>
      </c>
      <c r="B30" s="58" t="s">
        <v>1307</v>
      </c>
      <c r="C30" s="4" t="s">
        <v>1354</v>
      </c>
      <c r="D30" s="7" t="s">
        <v>1337</v>
      </c>
      <c r="E30" s="3">
        <v>630</v>
      </c>
      <c r="F30" s="4" t="s">
        <v>1333</v>
      </c>
      <c r="G30" s="58" t="s">
        <v>1216</v>
      </c>
      <c r="H30" s="58" t="s">
        <v>1340</v>
      </c>
      <c r="I30" s="58" t="s">
        <v>1215</v>
      </c>
      <c r="J30" s="58">
        <v>630</v>
      </c>
      <c r="K30" s="3" t="s">
        <v>1218</v>
      </c>
      <c r="L30" s="4" t="s">
        <v>642</v>
      </c>
      <c r="M30" s="4" t="s">
        <v>642</v>
      </c>
      <c r="N30" s="4" t="s">
        <v>642</v>
      </c>
      <c r="O30" s="4" t="s">
        <v>642</v>
      </c>
      <c r="P30" s="66">
        <v>0.84099999999999997</v>
      </c>
      <c r="Q30" s="4" t="s">
        <v>1222</v>
      </c>
      <c r="R30" s="4">
        <v>0.98</v>
      </c>
      <c r="S30" s="4" t="s">
        <v>1223</v>
      </c>
      <c r="T30" s="66" t="s">
        <v>1156</v>
      </c>
      <c r="U30" s="66" t="s">
        <v>1156</v>
      </c>
      <c r="V30" s="66">
        <v>0.995</v>
      </c>
      <c r="W30" s="4" t="s">
        <v>1224</v>
      </c>
      <c r="X30" s="4" t="s">
        <v>1156</v>
      </c>
      <c r="Y30" s="4" t="s">
        <v>1156</v>
      </c>
      <c r="Z30" s="4" t="s">
        <v>1156</v>
      </c>
      <c r="AA30" s="4" t="s">
        <v>1156</v>
      </c>
      <c r="AB30" s="4" t="s">
        <v>1156</v>
      </c>
      <c r="AC30" s="4" t="s">
        <v>1156</v>
      </c>
      <c r="AD30" s="4" t="s">
        <v>1156</v>
      </c>
      <c r="AE30" s="4" t="s">
        <v>1156</v>
      </c>
      <c r="AF30" s="4" t="s">
        <v>1156</v>
      </c>
      <c r="AG30" s="4" t="s">
        <v>1156</v>
      </c>
      <c r="AH30" s="4" t="s">
        <v>1156</v>
      </c>
      <c r="AI30" s="4" t="s">
        <v>1156</v>
      </c>
    </row>
    <row r="31" spans="1:35" s="58" customFormat="1" ht="15" customHeight="1" x14ac:dyDescent="0.3">
      <c r="A31" s="58">
        <v>865</v>
      </c>
      <c r="B31" s="58" t="s">
        <v>1307</v>
      </c>
      <c r="C31" s="4" t="s">
        <v>1354</v>
      </c>
      <c r="D31" s="7" t="s">
        <v>1337</v>
      </c>
      <c r="E31" s="3">
        <v>630</v>
      </c>
      <c r="F31" s="4" t="s">
        <v>1333</v>
      </c>
      <c r="G31" s="58" t="s">
        <v>1216</v>
      </c>
      <c r="H31" s="69" t="s">
        <v>1340</v>
      </c>
      <c r="I31" s="58" t="s">
        <v>716</v>
      </c>
      <c r="J31" s="58">
        <v>630</v>
      </c>
      <c r="K31" s="3" t="s">
        <v>1219</v>
      </c>
      <c r="L31" s="4" t="s">
        <v>642</v>
      </c>
      <c r="M31" s="4" t="s">
        <v>642</v>
      </c>
      <c r="N31" s="4" t="s">
        <v>642</v>
      </c>
      <c r="O31" s="4" t="s">
        <v>642</v>
      </c>
      <c r="P31" s="4">
        <v>0.78300000000000003</v>
      </c>
      <c r="Q31" s="4" t="s">
        <v>1225</v>
      </c>
      <c r="R31" s="4">
        <v>1</v>
      </c>
      <c r="S31" s="4" t="s">
        <v>1226</v>
      </c>
      <c r="T31" s="4" t="s">
        <v>1156</v>
      </c>
      <c r="U31" s="4" t="s">
        <v>1156</v>
      </c>
      <c r="V31" s="4">
        <v>1</v>
      </c>
      <c r="W31" s="4" t="s">
        <v>1226</v>
      </c>
      <c r="X31" s="4" t="s">
        <v>1156</v>
      </c>
      <c r="Y31" s="4" t="s">
        <v>1156</v>
      </c>
      <c r="Z31" s="4" t="s">
        <v>1156</v>
      </c>
      <c r="AA31" s="4" t="s">
        <v>1156</v>
      </c>
      <c r="AB31" s="4" t="s">
        <v>1156</v>
      </c>
      <c r="AC31" s="4" t="s">
        <v>1156</v>
      </c>
      <c r="AD31" s="4" t="s">
        <v>1156</v>
      </c>
      <c r="AE31" s="4" t="s">
        <v>1156</v>
      </c>
      <c r="AF31" s="4" t="s">
        <v>1156</v>
      </c>
      <c r="AG31" s="4" t="s">
        <v>1156</v>
      </c>
      <c r="AH31" s="4" t="s">
        <v>1156</v>
      </c>
      <c r="AI31" s="4" t="s">
        <v>1156</v>
      </c>
    </row>
    <row r="32" spans="1:35" s="58" customFormat="1" ht="15" customHeight="1" x14ac:dyDescent="0.3">
      <c r="A32" s="58">
        <v>865</v>
      </c>
      <c r="B32" s="58" t="s">
        <v>1307</v>
      </c>
      <c r="C32" s="4" t="s">
        <v>1354</v>
      </c>
      <c r="D32" s="7" t="s">
        <v>1337</v>
      </c>
      <c r="E32" s="3">
        <v>630</v>
      </c>
      <c r="F32" s="4" t="s">
        <v>1333</v>
      </c>
      <c r="G32" s="58" t="s">
        <v>1216</v>
      </c>
      <c r="H32" s="58" t="s">
        <v>1340</v>
      </c>
      <c r="I32" s="58" t="s">
        <v>716</v>
      </c>
      <c r="J32" s="58">
        <v>630</v>
      </c>
      <c r="K32" s="3" t="s">
        <v>1220</v>
      </c>
      <c r="L32" s="4" t="s">
        <v>642</v>
      </c>
      <c r="M32" s="4" t="s">
        <v>642</v>
      </c>
      <c r="N32" s="4" t="s">
        <v>642</v>
      </c>
      <c r="O32" s="4" t="s">
        <v>642</v>
      </c>
      <c r="P32" s="4">
        <v>1</v>
      </c>
      <c r="Q32" s="4" t="s">
        <v>1223</v>
      </c>
      <c r="R32" s="4">
        <v>0.79800000000000004</v>
      </c>
      <c r="S32" s="4" t="s">
        <v>1227</v>
      </c>
      <c r="T32" s="4">
        <v>0.495</v>
      </c>
      <c r="U32" s="4" t="s">
        <v>1228</v>
      </c>
      <c r="V32" s="4" t="s">
        <v>1156</v>
      </c>
      <c r="W32" s="4" t="s">
        <v>1156</v>
      </c>
      <c r="X32" s="4" t="s">
        <v>1156</v>
      </c>
      <c r="Y32" s="4" t="s">
        <v>1156</v>
      </c>
      <c r="Z32" s="4" t="s">
        <v>1156</v>
      </c>
      <c r="AA32" s="4" t="s">
        <v>1156</v>
      </c>
      <c r="AB32" s="4" t="s">
        <v>1156</v>
      </c>
      <c r="AC32" s="4" t="s">
        <v>1156</v>
      </c>
      <c r="AD32" s="4" t="s">
        <v>1156</v>
      </c>
      <c r="AE32" s="4" t="s">
        <v>1156</v>
      </c>
      <c r="AF32" s="4" t="s">
        <v>1156</v>
      </c>
      <c r="AG32" s="4" t="s">
        <v>1156</v>
      </c>
      <c r="AH32" s="4" t="s">
        <v>1156</v>
      </c>
      <c r="AI32" s="4" t="s">
        <v>1156</v>
      </c>
    </row>
    <row r="33" spans="1:35" s="58" customFormat="1" ht="15" customHeight="1" x14ac:dyDescent="0.3">
      <c r="A33" s="58">
        <v>865</v>
      </c>
      <c r="B33" s="58" t="s">
        <v>1307</v>
      </c>
      <c r="C33" s="4" t="s">
        <v>1354</v>
      </c>
      <c r="D33" s="7" t="s">
        <v>1337</v>
      </c>
      <c r="E33" s="3">
        <v>630</v>
      </c>
      <c r="F33" s="4" t="s">
        <v>1333</v>
      </c>
      <c r="G33" s="58" t="s">
        <v>1216</v>
      </c>
      <c r="H33" s="58" t="s">
        <v>1340</v>
      </c>
      <c r="I33" s="58" t="s">
        <v>716</v>
      </c>
      <c r="J33" s="58">
        <v>630</v>
      </c>
      <c r="K33" s="3" t="s">
        <v>1221</v>
      </c>
      <c r="L33" s="4" t="s">
        <v>642</v>
      </c>
      <c r="M33" s="4" t="s">
        <v>642</v>
      </c>
      <c r="N33" s="4" t="s">
        <v>642</v>
      </c>
      <c r="O33" s="4" t="s">
        <v>642</v>
      </c>
      <c r="P33" s="4">
        <v>0.60799999999999998</v>
      </c>
      <c r="Q33" s="4" t="s">
        <v>1229</v>
      </c>
      <c r="R33" s="4">
        <v>0.96499999999999997</v>
      </c>
      <c r="S33" s="4" t="s">
        <v>1230</v>
      </c>
      <c r="T33" s="4" t="s">
        <v>1231</v>
      </c>
      <c r="U33" s="4"/>
      <c r="V33" s="4" t="s">
        <v>1156</v>
      </c>
      <c r="W33" s="4" t="s">
        <v>1156</v>
      </c>
      <c r="X33" s="4" t="s">
        <v>1156</v>
      </c>
      <c r="Y33" s="4" t="s">
        <v>1156</v>
      </c>
      <c r="Z33" s="4" t="s">
        <v>1156</v>
      </c>
      <c r="AA33" s="4" t="s">
        <v>1156</v>
      </c>
      <c r="AB33" s="4" t="s">
        <v>1156</v>
      </c>
      <c r="AC33" s="4" t="s">
        <v>1156</v>
      </c>
      <c r="AD33" s="4" t="s">
        <v>1156</v>
      </c>
      <c r="AE33" s="4" t="s">
        <v>1156</v>
      </c>
      <c r="AF33" s="4" t="s">
        <v>1156</v>
      </c>
      <c r="AG33" s="4" t="s">
        <v>1156</v>
      </c>
      <c r="AH33" s="4" t="s">
        <v>1156</v>
      </c>
      <c r="AI33" s="4" t="s">
        <v>1156</v>
      </c>
    </row>
    <row r="34" spans="1:35" s="58" customFormat="1" ht="15" customHeight="1" x14ac:dyDescent="0.3">
      <c r="A34" s="58">
        <v>865</v>
      </c>
      <c r="B34" s="58" t="s">
        <v>1307</v>
      </c>
      <c r="C34" s="4" t="s">
        <v>1354</v>
      </c>
      <c r="D34" s="7" t="s">
        <v>1337</v>
      </c>
      <c r="E34" s="3">
        <v>630</v>
      </c>
      <c r="F34" s="4" t="s">
        <v>1333</v>
      </c>
      <c r="G34" s="58" t="s">
        <v>1217</v>
      </c>
      <c r="H34" s="58" t="s">
        <v>1340</v>
      </c>
      <c r="I34" s="58" t="s">
        <v>716</v>
      </c>
      <c r="J34" s="58">
        <v>630</v>
      </c>
      <c r="K34" s="3" t="s">
        <v>1218</v>
      </c>
      <c r="L34" s="4" t="s">
        <v>642</v>
      </c>
      <c r="M34" s="4" t="s">
        <v>642</v>
      </c>
      <c r="N34" s="4" t="s">
        <v>642</v>
      </c>
      <c r="O34" s="4" t="s">
        <v>642</v>
      </c>
      <c r="P34" s="4">
        <v>0.88400000000000001</v>
      </c>
      <c r="Q34" s="4" t="s">
        <v>1232</v>
      </c>
      <c r="R34" s="4">
        <v>0.97699999999999998</v>
      </c>
      <c r="S34" s="4" t="s">
        <v>1233</v>
      </c>
      <c r="T34" s="4" t="s">
        <v>1156</v>
      </c>
      <c r="U34" s="4" t="s">
        <v>1156</v>
      </c>
      <c r="V34" s="4">
        <v>0.995</v>
      </c>
      <c r="W34" s="4" t="s">
        <v>1234</v>
      </c>
      <c r="X34" s="4" t="s">
        <v>1156</v>
      </c>
      <c r="Y34" s="4" t="s">
        <v>1156</v>
      </c>
      <c r="Z34" s="4" t="s">
        <v>1156</v>
      </c>
      <c r="AA34" s="4" t="s">
        <v>1156</v>
      </c>
      <c r="AB34" s="4" t="s">
        <v>1156</v>
      </c>
      <c r="AC34" s="4" t="s">
        <v>1156</v>
      </c>
      <c r="AD34" s="4" t="s">
        <v>1156</v>
      </c>
      <c r="AE34" s="4" t="s">
        <v>1156</v>
      </c>
      <c r="AF34" s="4" t="s">
        <v>1156</v>
      </c>
      <c r="AG34" s="4" t="s">
        <v>1156</v>
      </c>
      <c r="AH34" s="4" t="s">
        <v>1156</v>
      </c>
      <c r="AI34" s="4" t="s">
        <v>1156</v>
      </c>
    </row>
    <row r="35" spans="1:35" s="58" customFormat="1" ht="15" customHeight="1" x14ac:dyDescent="0.3">
      <c r="A35" s="58">
        <v>865</v>
      </c>
      <c r="B35" s="58" t="s">
        <v>1307</v>
      </c>
      <c r="C35" s="4" t="s">
        <v>1354</v>
      </c>
      <c r="D35" s="7" t="s">
        <v>1337</v>
      </c>
      <c r="E35" s="3">
        <v>630</v>
      </c>
      <c r="F35" s="4" t="s">
        <v>1333</v>
      </c>
      <c r="G35" s="58" t="s">
        <v>1217</v>
      </c>
      <c r="H35" s="58" t="s">
        <v>1340</v>
      </c>
      <c r="I35" s="58" t="s">
        <v>716</v>
      </c>
      <c r="J35" s="58">
        <v>630</v>
      </c>
      <c r="K35" s="3" t="s">
        <v>1219</v>
      </c>
      <c r="L35" s="4" t="s">
        <v>642</v>
      </c>
      <c r="M35" s="4" t="s">
        <v>642</v>
      </c>
      <c r="N35" s="4" t="s">
        <v>642</v>
      </c>
      <c r="O35" s="4" t="s">
        <v>642</v>
      </c>
      <c r="P35" s="4">
        <v>0.79</v>
      </c>
      <c r="Q35" s="4" t="s">
        <v>1235</v>
      </c>
      <c r="R35" s="4">
        <v>1</v>
      </c>
      <c r="S35" s="4" t="s">
        <v>1226</v>
      </c>
      <c r="T35" s="4" t="s">
        <v>1156</v>
      </c>
      <c r="U35" s="4" t="s">
        <v>1156</v>
      </c>
      <c r="V35" s="4">
        <v>1</v>
      </c>
      <c r="W35" s="4" t="s">
        <v>1226</v>
      </c>
      <c r="X35" s="4" t="s">
        <v>1156</v>
      </c>
      <c r="Y35" s="4" t="s">
        <v>1156</v>
      </c>
      <c r="Z35" s="4" t="s">
        <v>1156</v>
      </c>
      <c r="AA35" s="4" t="s">
        <v>1156</v>
      </c>
      <c r="AB35" s="4" t="s">
        <v>1156</v>
      </c>
      <c r="AC35" s="4" t="s">
        <v>1156</v>
      </c>
      <c r="AD35" s="4" t="s">
        <v>1156</v>
      </c>
      <c r="AE35" s="4" t="s">
        <v>1156</v>
      </c>
      <c r="AF35" s="4" t="s">
        <v>1156</v>
      </c>
      <c r="AG35" s="4" t="s">
        <v>1156</v>
      </c>
      <c r="AH35" s="4" t="s">
        <v>1156</v>
      </c>
      <c r="AI35" s="4" t="s">
        <v>1156</v>
      </c>
    </row>
    <row r="36" spans="1:35" s="58" customFormat="1" ht="15" customHeight="1" x14ac:dyDescent="0.3">
      <c r="A36" s="58">
        <v>865</v>
      </c>
      <c r="B36" s="58" t="s">
        <v>1307</v>
      </c>
      <c r="C36" s="4" t="s">
        <v>1354</v>
      </c>
      <c r="D36" s="7" t="s">
        <v>1337</v>
      </c>
      <c r="E36" s="3">
        <v>630</v>
      </c>
      <c r="F36" s="4" t="s">
        <v>1333</v>
      </c>
      <c r="G36" s="58" t="s">
        <v>1217</v>
      </c>
      <c r="H36" s="58" t="s">
        <v>1340</v>
      </c>
      <c r="I36" s="58" t="s">
        <v>716</v>
      </c>
      <c r="J36" s="58">
        <v>630</v>
      </c>
      <c r="K36" s="3" t="s">
        <v>1220</v>
      </c>
      <c r="L36" s="4" t="s">
        <v>642</v>
      </c>
      <c r="M36" s="4" t="s">
        <v>642</v>
      </c>
      <c r="N36" s="4" t="s">
        <v>642</v>
      </c>
      <c r="O36" s="4" t="s">
        <v>642</v>
      </c>
      <c r="P36" s="4">
        <v>0.97699999999999998</v>
      </c>
      <c r="Q36" s="4" t="s">
        <v>1233</v>
      </c>
      <c r="R36" s="4">
        <v>0.871</v>
      </c>
      <c r="S36" s="4" t="s">
        <v>1236</v>
      </c>
      <c r="T36" s="4">
        <v>0.58299999999999996</v>
      </c>
      <c r="U36" s="4" t="s">
        <v>1237</v>
      </c>
      <c r="V36" s="4" t="s">
        <v>1156</v>
      </c>
      <c r="W36" s="4" t="s">
        <v>1156</v>
      </c>
      <c r="X36" s="4" t="s">
        <v>1156</v>
      </c>
      <c r="Y36" s="4" t="s">
        <v>1156</v>
      </c>
      <c r="Z36" s="4" t="s">
        <v>1156</v>
      </c>
      <c r="AA36" s="4" t="s">
        <v>1156</v>
      </c>
      <c r="AB36" s="4" t="s">
        <v>1156</v>
      </c>
      <c r="AC36" s="4" t="s">
        <v>1156</v>
      </c>
      <c r="AD36" s="4" t="s">
        <v>1156</v>
      </c>
      <c r="AE36" s="4" t="s">
        <v>1156</v>
      </c>
      <c r="AF36" s="4" t="s">
        <v>1156</v>
      </c>
      <c r="AG36" s="4" t="s">
        <v>1156</v>
      </c>
      <c r="AH36" s="4" t="s">
        <v>1156</v>
      </c>
      <c r="AI36" s="4" t="s">
        <v>1156</v>
      </c>
    </row>
    <row r="37" spans="1:35" s="58" customFormat="1" ht="15" customHeight="1" x14ac:dyDescent="0.3">
      <c r="A37" s="58">
        <v>865</v>
      </c>
      <c r="B37" s="58" t="s">
        <v>1307</v>
      </c>
      <c r="C37" s="4" t="s">
        <v>1354</v>
      </c>
      <c r="D37" s="7" t="s">
        <v>1337</v>
      </c>
      <c r="E37" s="3">
        <v>630</v>
      </c>
      <c r="F37" s="4" t="s">
        <v>1333</v>
      </c>
      <c r="G37" s="58" t="s">
        <v>1217</v>
      </c>
      <c r="H37" s="58" t="s">
        <v>1340</v>
      </c>
      <c r="I37" s="58" t="s">
        <v>716</v>
      </c>
      <c r="J37" s="58">
        <v>630</v>
      </c>
      <c r="K37" s="3" t="s">
        <v>1221</v>
      </c>
      <c r="L37" s="4" t="s">
        <v>642</v>
      </c>
      <c r="M37" s="4" t="s">
        <v>642</v>
      </c>
      <c r="N37" s="4" t="s">
        <v>642</v>
      </c>
      <c r="O37" s="4" t="s">
        <v>642</v>
      </c>
      <c r="P37" s="4">
        <v>0.34899999999999998</v>
      </c>
      <c r="Q37" s="4" t="s">
        <v>1222</v>
      </c>
      <c r="R37" s="4">
        <v>0.98699999999999999</v>
      </c>
      <c r="S37" s="4" t="s">
        <v>1238</v>
      </c>
      <c r="T37" s="4">
        <v>0.83299999999999996</v>
      </c>
      <c r="U37" s="4" t="s">
        <v>1224</v>
      </c>
      <c r="V37" s="4" t="s">
        <v>1156</v>
      </c>
      <c r="W37" s="4" t="s">
        <v>1156</v>
      </c>
      <c r="X37" s="4" t="s">
        <v>1156</v>
      </c>
      <c r="Y37" s="4" t="s">
        <v>1156</v>
      </c>
      <c r="Z37" s="4" t="s">
        <v>1156</v>
      </c>
      <c r="AA37" s="4" t="s">
        <v>1156</v>
      </c>
      <c r="AB37" s="4" t="s">
        <v>1156</v>
      </c>
      <c r="AC37" s="4" t="s">
        <v>1156</v>
      </c>
      <c r="AD37" s="4" t="s">
        <v>1156</v>
      </c>
      <c r="AE37" s="4" t="s">
        <v>1156</v>
      </c>
      <c r="AF37" s="4" t="s">
        <v>1156</v>
      </c>
      <c r="AG37" s="4" t="s">
        <v>1156</v>
      </c>
      <c r="AH37" s="4" t="s">
        <v>1156</v>
      </c>
      <c r="AI37" s="4" t="s">
        <v>1156</v>
      </c>
    </row>
    <row r="38" spans="1:35" ht="15" customHeight="1" x14ac:dyDescent="0.3">
      <c r="A38" s="4">
        <v>1655</v>
      </c>
      <c r="B38" s="4" t="s">
        <v>1339</v>
      </c>
      <c r="C38" s="4" t="s">
        <v>1330</v>
      </c>
      <c r="D38" s="7" t="s">
        <v>1337</v>
      </c>
      <c r="E38" s="3">
        <v>344</v>
      </c>
      <c r="F38" s="4" t="s">
        <v>1333</v>
      </c>
      <c r="G38" s="58" t="s">
        <v>1005</v>
      </c>
      <c r="H38" s="4" t="s">
        <v>1184</v>
      </c>
      <c r="I38" s="4" t="s">
        <v>1343</v>
      </c>
      <c r="J38" s="4">
        <v>195</v>
      </c>
      <c r="K38" s="3" t="s">
        <v>1287</v>
      </c>
      <c r="L38" s="4" t="s">
        <v>1156</v>
      </c>
      <c r="M38" s="4" t="s">
        <v>1156</v>
      </c>
      <c r="N38" s="4" t="s">
        <v>1156</v>
      </c>
      <c r="O38" s="4" t="s">
        <v>1156</v>
      </c>
      <c r="P38" s="4">
        <v>0.97099999999999997</v>
      </c>
      <c r="Q38" s="4" t="s">
        <v>1156</v>
      </c>
      <c r="R38" s="4">
        <v>0.67500000000000004</v>
      </c>
      <c r="S38" s="4" t="s">
        <v>1156</v>
      </c>
      <c r="T38" s="4" t="s">
        <v>1156</v>
      </c>
      <c r="U38" s="4" t="s">
        <v>1156</v>
      </c>
      <c r="V38" s="4">
        <v>0.99099999999999999</v>
      </c>
      <c r="W38" s="4" t="s">
        <v>1156</v>
      </c>
      <c r="X38" s="4" t="s">
        <v>1156</v>
      </c>
      <c r="Y38" s="4" t="s">
        <v>1156</v>
      </c>
      <c r="Z38" s="4">
        <v>0.04</v>
      </c>
      <c r="AA38" s="4" t="s">
        <v>1289</v>
      </c>
      <c r="AB38" s="4" t="s">
        <v>642</v>
      </c>
      <c r="AC38" s="4" t="s">
        <v>642</v>
      </c>
      <c r="AD38" s="4" t="s">
        <v>642</v>
      </c>
      <c r="AE38" s="4" t="s">
        <v>642</v>
      </c>
      <c r="AF38" s="4" t="s">
        <v>642</v>
      </c>
      <c r="AG38" s="4" t="s">
        <v>642</v>
      </c>
      <c r="AH38" s="4" t="s">
        <v>642</v>
      </c>
      <c r="AI38" s="4" t="s">
        <v>642</v>
      </c>
    </row>
    <row r="39" spans="1:35" ht="15" customHeight="1" x14ac:dyDescent="0.3">
      <c r="A39" s="4">
        <v>1655</v>
      </c>
      <c r="B39" s="4" t="s">
        <v>1339</v>
      </c>
      <c r="C39" s="4" t="s">
        <v>1330</v>
      </c>
      <c r="D39" s="7" t="s">
        <v>1337</v>
      </c>
      <c r="E39" s="3">
        <v>344</v>
      </c>
      <c r="F39" s="4" t="s">
        <v>1333</v>
      </c>
      <c r="G39" s="58" t="s">
        <v>1005</v>
      </c>
      <c r="H39" s="4" t="s">
        <v>1185</v>
      </c>
      <c r="I39" s="4" t="s">
        <v>1343</v>
      </c>
      <c r="J39" s="4">
        <v>195</v>
      </c>
      <c r="K39" s="3" t="s">
        <v>1288</v>
      </c>
      <c r="L39" s="4" t="s">
        <v>1156</v>
      </c>
      <c r="M39" s="4" t="s">
        <v>1156</v>
      </c>
      <c r="N39" s="4" t="s">
        <v>1156</v>
      </c>
      <c r="O39" s="4" t="s">
        <v>1156</v>
      </c>
      <c r="P39" s="4">
        <v>0.98</v>
      </c>
      <c r="Q39" s="4" t="s">
        <v>1156</v>
      </c>
      <c r="R39" s="4">
        <v>0.745</v>
      </c>
      <c r="S39" s="4" t="s">
        <v>1156</v>
      </c>
      <c r="T39" s="4">
        <v>0.56999999999999995</v>
      </c>
      <c r="U39" s="4" t="s">
        <v>1156</v>
      </c>
      <c r="V39" s="4" t="s">
        <v>1156</v>
      </c>
      <c r="W39" s="4" t="s">
        <v>1156</v>
      </c>
      <c r="X39" s="65">
        <v>3.8</v>
      </c>
      <c r="Y39" s="4" t="s">
        <v>1290</v>
      </c>
      <c r="Z39" s="4" t="s">
        <v>642</v>
      </c>
      <c r="AB39" s="4" t="s">
        <v>642</v>
      </c>
      <c r="AC39" s="4" t="s">
        <v>642</v>
      </c>
      <c r="AD39" s="4" t="s">
        <v>642</v>
      </c>
      <c r="AE39" s="4" t="s">
        <v>642</v>
      </c>
      <c r="AF39" s="4" t="s">
        <v>642</v>
      </c>
      <c r="AG39" s="4" t="s">
        <v>642</v>
      </c>
      <c r="AH39" s="4" t="s">
        <v>642</v>
      </c>
      <c r="AI39" s="4" t="s">
        <v>642</v>
      </c>
    </row>
    <row r="40" spans="1:35" ht="15" customHeight="1" x14ac:dyDescent="0.3">
      <c r="A40" s="4" t="s">
        <v>1341</v>
      </c>
      <c r="B40" s="4" t="s">
        <v>1342</v>
      </c>
      <c r="C40" s="4" t="s">
        <v>1330</v>
      </c>
      <c r="D40" s="7" t="s">
        <v>1337</v>
      </c>
      <c r="E40" s="3">
        <v>1050</v>
      </c>
      <c r="F40" s="4" t="s">
        <v>1333</v>
      </c>
      <c r="G40" s="58" t="s">
        <v>1356</v>
      </c>
      <c r="H40" s="4" t="s">
        <v>1358</v>
      </c>
      <c r="I40" s="4" t="s">
        <v>1347</v>
      </c>
      <c r="J40" s="4">
        <v>550</v>
      </c>
      <c r="K40" s="3">
        <v>38</v>
      </c>
      <c r="L40" s="4" t="s">
        <v>1340</v>
      </c>
      <c r="M40" s="4" t="s">
        <v>1340</v>
      </c>
      <c r="N40" s="4" t="s">
        <v>1340</v>
      </c>
      <c r="O40" s="4" t="s">
        <v>1340</v>
      </c>
      <c r="P40" s="4">
        <v>0.88200000000000001</v>
      </c>
      <c r="R40" s="4">
        <v>0.8</v>
      </c>
      <c r="T40" s="4" t="s">
        <v>1340</v>
      </c>
      <c r="V40" s="4">
        <v>0.98899999999999999</v>
      </c>
      <c r="X40" s="4" t="s">
        <v>1340</v>
      </c>
      <c r="Z40" s="4" t="s">
        <v>1340</v>
      </c>
      <c r="AB40" s="4" t="s">
        <v>1340</v>
      </c>
      <c r="AC40" s="4">
        <v>0.89800000000000002</v>
      </c>
      <c r="AD40" s="4" t="s">
        <v>642</v>
      </c>
      <c r="AE40" s="4" t="s">
        <v>642</v>
      </c>
      <c r="AF40" s="4" t="s">
        <v>642</v>
      </c>
      <c r="AG40" s="4" t="s">
        <v>642</v>
      </c>
      <c r="AH40" s="4" t="s">
        <v>642</v>
      </c>
      <c r="AI40" s="4" t="s">
        <v>642</v>
      </c>
    </row>
    <row r="41" spans="1:35" ht="15" customHeight="1" x14ac:dyDescent="0.3">
      <c r="A41" s="4" t="s">
        <v>1341</v>
      </c>
      <c r="B41" s="4" t="s">
        <v>1342</v>
      </c>
      <c r="C41" s="4" t="s">
        <v>1330</v>
      </c>
      <c r="D41" s="7" t="s">
        <v>1337</v>
      </c>
      <c r="E41" s="3">
        <v>1050</v>
      </c>
      <c r="F41" s="4" t="s">
        <v>1333</v>
      </c>
      <c r="G41" s="58" t="s">
        <v>1356</v>
      </c>
      <c r="H41" s="4" t="s">
        <v>1359</v>
      </c>
      <c r="I41" s="4" t="s">
        <v>1347</v>
      </c>
      <c r="J41" s="4">
        <v>550</v>
      </c>
      <c r="K41" s="3">
        <v>38</v>
      </c>
      <c r="L41" s="4" t="s">
        <v>1340</v>
      </c>
      <c r="M41" s="4" t="s">
        <v>1340</v>
      </c>
      <c r="N41" s="4" t="s">
        <v>1340</v>
      </c>
      <c r="O41" s="4" t="s">
        <v>1340</v>
      </c>
      <c r="P41" s="4">
        <v>0.8</v>
      </c>
      <c r="R41" s="4">
        <v>0.78300000000000003</v>
      </c>
      <c r="T41" s="4" t="s">
        <v>1340</v>
      </c>
      <c r="V41" s="4">
        <v>0.99299999999999999</v>
      </c>
      <c r="X41" s="4" t="s">
        <v>1340</v>
      </c>
      <c r="Z41" s="4" t="s">
        <v>1340</v>
      </c>
      <c r="AB41" s="4" t="s">
        <v>1340</v>
      </c>
      <c r="AC41" s="4">
        <v>0.86099999999999999</v>
      </c>
      <c r="AD41" s="4" t="s">
        <v>642</v>
      </c>
      <c r="AE41" s="4" t="s">
        <v>642</v>
      </c>
      <c r="AF41" s="4" t="s">
        <v>642</v>
      </c>
      <c r="AG41" s="4" t="s">
        <v>642</v>
      </c>
      <c r="AH41" s="4" t="s">
        <v>642</v>
      </c>
      <c r="AI41" s="4" t="s">
        <v>642</v>
      </c>
    </row>
    <row r="42" spans="1:35" ht="15" customHeight="1" x14ac:dyDescent="0.3">
      <c r="A42" s="4" t="s">
        <v>1341</v>
      </c>
      <c r="B42" s="4" t="s">
        <v>1342</v>
      </c>
      <c r="C42" s="4" t="s">
        <v>1330</v>
      </c>
      <c r="D42" s="7" t="s">
        <v>1337</v>
      </c>
      <c r="E42" s="3">
        <v>1050</v>
      </c>
      <c r="F42" s="4" t="s">
        <v>1333</v>
      </c>
      <c r="G42" s="58" t="s">
        <v>1357</v>
      </c>
      <c r="H42" s="4" t="s">
        <v>1358</v>
      </c>
      <c r="I42" s="4" t="s">
        <v>1347</v>
      </c>
      <c r="J42" s="4">
        <v>550</v>
      </c>
      <c r="K42" s="3">
        <v>38</v>
      </c>
      <c r="L42" s="4" t="s">
        <v>642</v>
      </c>
      <c r="M42" s="4" t="s">
        <v>642</v>
      </c>
      <c r="N42" s="4" t="s">
        <v>642</v>
      </c>
      <c r="O42" s="4" t="s">
        <v>642</v>
      </c>
      <c r="P42" s="4">
        <v>0.8</v>
      </c>
      <c r="R42" s="4">
        <v>0.78300000000000003</v>
      </c>
      <c r="T42" s="4" t="s">
        <v>1340</v>
      </c>
      <c r="V42" s="4">
        <v>0.99299999999999999</v>
      </c>
      <c r="X42" s="4" t="s">
        <v>1340</v>
      </c>
      <c r="Z42" s="4" t="s">
        <v>1340</v>
      </c>
      <c r="AB42" s="4" t="s">
        <v>1340</v>
      </c>
      <c r="AC42" s="4">
        <v>0.86099999999999999</v>
      </c>
      <c r="AD42" s="4" t="s">
        <v>1340</v>
      </c>
      <c r="AE42" s="4" t="s">
        <v>1340</v>
      </c>
      <c r="AF42" s="4" t="s">
        <v>1340</v>
      </c>
      <c r="AG42" s="4" t="s">
        <v>1340</v>
      </c>
      <c r="AH42" s="4" t="s">
        <v>1340</v>
      </c>
      <c r="AI42" s="4" t="s">
        <v>1340</v>
      </c>
    </row>
    <row r="43" spans="1:35" ht="15" customHeight="1" x14ac:dyDescent="0.3">
      <c r="A43" s="4" t="s">
        <v>1341</v>
      </c>
      <c r="B43" s="4" t="s">
        <v>1342</v>
      </c>
      <c r="C43" s="4" t="s">
        <v>1330</v>
      </c>
      <c r="D43" s="7" t="s">
        <v>1337</v>
      </c>
      <c r="E43" s="3">
        <v>1050</v>
      </c>
      <c r="F43" s="4" t="s">
        <v>1333</v>
      </c>
      <c r="G43" s="58" t="s">
        <v>1357</v>
      </c>
      <c r="H43" s="4" t="s">
        <v>1359</v>
      </c>
      <c r="I43" s="4" t="s">
        <v>1347</v>
      </c>
      <c r="J43" s="4">
        <v>550</v>
      </c>
      <c r="K43" s="3">
        <v>38</v>
      </c>
      <c r="L43" s="4" t="s">
        <v>642</v>
      </c>
      <c r="M43" s="4" t="s">
        <v>642</v>
      </c>
      <c r="N43" s="4" t="s">
        <v>642</v>
      </c>
      <c r="O43" s="4" t="s">
        <v>642</v>
      </c>
      <c r="P43" s="4">
        <v>0.66200000000000003</v>
      </c>
      <c r="R43" s="4">
        <v>0.83099999999999996</v>
      </c>
      <c r="T43" s="4">
        <v>0.36699999999999999</v>
      </c>
      <c r="V43" s="4" t="s">
        <v>1340</v>
      </c>
      <c r="X43" s="4" t="s">
        <v>1340</v>
      </c>
      <c r="Z43" s="4" t="s">
        <v>1340</v>
      </c>
      <c r="AB43" s="4" t="s">
        <v>1340</v>
      </c>
      <c r="AC43" s="4">
        <v>0.82299999999999995</v>
      </c>
      <c r="AD43" s="4" t="s">
        <v>1340</v>
      </c>
      <c r="AE43" s="4" t="s">
        <v>1340</v>
      </c>
      <c r="AF43" s="4" t="s">
        <v>1340</v>
      </c>
      <c r="AG43" s="4" t="s">
        <v>1340</v>
      </c>
      <c r="AH43" s="4" t="s">
        <v>1340</v>
      </c>
      <c r="AI43" s="4" t="s">
        <v>1340</v>
      </c>
    </row>
  </sheetData>
  <sheetProtection algorithmName="SHA-512" hashValue="avwr6WJVkQeecj5tjFI+TOj+CL9D3ASpY9R5bWMKjpmKLIYj/bLghtUYOslBPowZUB+u7YuXCRfehJ6nFzPk4g==" saltValue="5soozA8AIgnGmxDDXcfnhQ==" spinCount="100000" sheet="1" objects="1" scenarios="1" selectLockedCells="1" selectUnlockedCells="1"/>
  <autoFilter ref="A2:AI39"/>
  <phoneticPr fontId="2"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29"/>
  <sheetViews>
    <sheetView zoomScaleNormal="100" workbookViewId="0">
      <pane xSplit="8" ySplit="2" topLeftCell="I3" activePane="bottomRight" state="frozen"/>
      <selection pane="topRight" activeCell="M1" sqref="M1"/>
      <selection pane="bottomLeft" activeCell="A3" sqref="A3"/>
      <selection pane="bottomRight" activeCell="G32" sqref="G32"/>
    </sheetView>
  </sheetViews>
  <sheetFormatPr defaultRowHeight="15" customHeight="1" x14ac:dyDescent="0.3"/>
  <cols>
    <col min="1" max="1" width="5.375" style="4" customWidth="1"/>
    <col min="2" max="2" width="15.875" style="4" customWidth="1"/>
    <col min="3" max="3" width="9" style="4"/>
    <col min="4" max="4" width="16.75" style="3" customWidth="1"/>
    <col min="5" max="5" width="12" style="3" customWidth="1"/>
    <col min="6" max="6" width="11.875" style="3" customWidth="1"/>
    <col min="7" max="7" width="6.5" style="3" customWidth="1"/>
    <col min="8" max="8" width="9" style="4"/>
    <col min="9" max="10" width="6.75" style="4" customWidth="1"/>
    <col min="11" max="11" width="6" style="4" customWidth="1"/>
    <col min="12" max="16" width="4.375" style="4" customWidth="1"/>
    <col min="17" max="17" width="4.375" style="4" hidden="1" customWidth="1"/>
    <col min="18" max="18" width="4.375" style="4" customWidth="1"/>
    <col min="19" max="19" width="4.375" style="4" hidden="1" customWidth="1"/>
    <col min="20" max="20" width="4.375" style="4" customWidth="1"/>
    <col min="21" max="21" width="4.375" style="4" hidden="1" customWidth="1"/>
    <col min="22" max="22" width="4.375" style="4" customWidth="1"/>
    <col min="23" max="23" width="4.375" style="4" hidden="1" customWidth="1"/>
    <col min="24" max="24" width="4.375" style="4" customWidth="1"/>
    <col min="25" max="25" width="4.375" style="4" hidden="1" customWidth="1"/>
    <col min="26" max="26" width="4.375" style="4" customWidth="1"/>
    <col min="27" max="29" width="4.375" style="4" hidden="1" customWidth="1"/>
    <col min="30" max="32" width="4.375" style="4" customWidth="1"/>
    <col min="33" max="33" width="3.875" style="4" customWidth="1"/>
    <col min="34" max="35" width="4.625" style="4" customWidth="1"/>
    <col min="36" max="36" width="5.5" style="4" customWidth="1"/>
    <col min="37" max="37" width="6.5" style="4" customWidth="1"/>
    <col min="38" max="16384" width="9" style="4"/>
  </cols>
  <sheetData>
    <row r="2" spans="1:37" ht="15" customHeight="1" x14ac:dyDescent="0.3">
      <c r="A2" s="70" t="s">
        <v>908</v>
      </c>
      <c r="B2" s="70" t="s">
        <v>926</v>
      </c>
      <c r="C2" s="67" t="s">
        <v>599</v>
      </c>
      <c r="D2" s="67" t="s">
        <v>910</v>
      </c>
      <c r="E2" s="67" t="s">
        <v>909</v>
      </c>
      <c r="F2" s="67" t="s">
        <v>1373</v>
      </c>
      <c r="G2" s="68" t="s">
        <v>912</v>
      </c>
      <c r="H2" s="67" t="s">
        <v>931</v>
      </c>
      <c r="I2" s="67" t="s">
        <v>1028</v>
      </c>
      <c r="J2" s="67" t="s">
        <v>976</v>
      </c>
      <c r="K2" s="67" t="s">
        <v>913</v>
      </c>
      <c r="L2" s="67" t="s">
        <v>914</v>
      </c>
      <c r="M2" s="67" t="s">
        <v>915</v>
      </c>
      <c r="N2" s="67" t="s">
        <v>916</v>
      </c>
      <c r="O2" s="67" t="s">
        <v>917</v>
      </c>
      <c r="P2" s="67" t="s">
        <v>918</v>
      </c>
      <c r="Q2" s="67" t="s">
        <v>919</v>
      </c>
      <c r="R2" s="67" t="s">
        <v>920</v>
      </c>
      <c r="S2" s="67" t="s">
        <v>919</v>
      </c>
      <c r="T2" s="67" t="s">
        <v>921</v>
      </c>
      <c r="U2" s="67" t="s">
        <v>919</v>
      </c>
      <c r="V2" s="67" t="s">
        <v>922</v>
      </c>
      <c r="W2" s="67" t="s">
        <v>919</v>
      </c>
      <c r="X2" s="67" t="s">
        <v>923</v>
      </c>
      <c r="Y2" s="67" t="s">
        <v>919</v>
      </c>
      <c r="Z2" s="67" t="s">
        <v>924</v>
      </c>
      <c r="AA2" s="67" t="s">
        <v>919</v>
      </c>
      <c r="AB2" s="67" t="s">
        <v>963</v>
      </c>
      <c r="AC2" s="67" t="s">
        <v>1209</v>
      </c>
      <c r="AD2" s="67" t="s">
        <v>137</v>
      </c>
      <c r="AE2" s="67" t="s">
        <v>919</v>
      </c>
      <c r="AF2" s="67" t="s">
        <v>925</v>
      </c>
      <c r="AG2" s="67" t="s">
        <v>894</v>
      </c>
      <c r="AH2" s="67" t="s">
        <v>919</v>
      </c>
      <c r="AI2" s="67" t="s">
        <v>1127</v>
      </c>
      <c r="AJ2" s="67" t="s">
        <v>959</v>
      </c>
      <c r="AK2" s="67" t="s">
        <v>925</v>
      </c>
    </row>
    <row r="3" spans="1:37" ht="15" customHeight="1" x14ac:dyDescent="0.3">
      <c r="A3" s="4">
        <v>35</v>
      </c>
      <c r="B3" s="4" t="s">
        <v>1311</v>
      </c>
      <c r="C3" s="4" t="s">
        <v>1330</v>
      </c>
      <c r="D3" s="3" t="s">
        <v>1361</v>
      </c>
      <c r="E3" s="7" t="s">
        <v>1372</v>
      </c>
      <c r="F3" s="3" t="s">
        <v>1376</v>
      </c>
      <c r="G3" s="3">
        <v>108</v>
      </c>
      <c r="H3" s="4" t="s">
        <v>1375</v>
      </c>
      <c r="I3" s="3" t="s">
        <v>1376</v>
      </c>
      <c r="J3" s="3">
        <v>108</v>
      </c>
      <c r="K3" s="3" t="s">
        <v>941</v>
      </c>
      <c r="L3" s="4" t="s">
        <v>937</v>
      </c>
      <c r="M3" s="4" t="s">
        <v>937</v>
      </c>
      <c r="N3" s="4" t="s">
        <v>937</v>
      </c>
      <c r="O3" s="4" t="s">
        <v>937</v>
      </c>
      <c r="P3" s="4">
        <v>0.6</v>
      </c>
      <c r="Q3" s="4" t="s">
        <v>937</v>
      </c>
      <c r="R3" s="4">
        <v>0.96</v>
      </c>
      <c r="S3" s="4" t="s">
        <v>937</v>
      </c>
      <c r="T3" s="4">
        <v>0.42899999999999999</v>
      </c>
      <c r="U3" s="4" t="s">
        <v>937</v>
      </c>
      <c r="V3" s="4">
        <v>0.98</v>
      </c>
      <c r="W3" s="4" t="s">
        <v>937</v>
      </c>
      <c r="X3" s="4" t="s">
        <v>937</v>
      </c>
      <c r="Y3" s="4" t="s">
        <v>937</v>
      </c>
      <c r="Z3" s="4" t="s">
        <v>937</v>
      </c>
      <c r="AA3" s="4" t="s">
        <v>937</v>
      </c>
      <c r="AB3" s="4" t="s">
        <v>937</v>
      </c>
      <c r="AC3" s="4" t="s">
        <v>1158</v>
      </c>
      <c r="AD3" s="4">
        <v>0.81399999999999995</v>
      </c>
      <c r="AE3" s="4" t="s">
        <v>937</v>
      </c>
      <c r="AF3" s="4" t="s">
        <v>937</v>
      </c>
      <c r="AG3" s="4" t="s">
        <v>642</v>
      </c>
      <c r="AH3" s="4" t="s">
        <v>642</v>
      </c>
      <c r="AI3" s="4" t="s">
        <v>642</v>
      </c>
      <c r="AJ3" s="4" t="s">
        <v>642</v>
      </c>
      <c r="AK3" s="4" t="s">
        <v>642</v>
      </c>
    </row>
    <row r="4" spans="1:37" s="58" customFormat="1" ht="15" customHeight="1" x14ac:dyDescent="0.3">
      <c r="A4" s="58">
        <v>285</v>
      </c>
      <c r="B4" s="58" t="s">
        <v>1360</v>
      </c>
      <c r="C4" s="4" t="s">
        <v>1354</v>
      </c>
      <c r="D4" s="3" t="s">
        <v>1361</v>
      </c>
      <c r="E4" s="60" t="s">
        <v>1371</v>
      </c>
      <c r="F4" s="59" t="s">
        <v>1377</v>
      </c>
      <c r="G4" s="3">
        <v>918</v>
      </c>
      <c r="H4" s="4" t="s">
        <v>1375</v>
      </c>
      <c r="I4" s="59" t="s">
        <v>1386</v>
      </c>
      <c r="J4" s="59">
        <v>59</v>
      </c>
      <c r="K4" s="59">
        <v>82.35</v>
      </c>
      <c r="L4" s="58" t="s">
        <v>642</v>
      </c>
      <c r="M4" s="58" t="s">
        <v>642</v>
      </c>
      <c r="N4" s="58" t="s">
        <v>642</v>
      </c>
      <c r="O4" s="58" t="s">
        <v>642</v>
      </c>
      <c r="P4" s="58" t="s">
        <v>642</v>
      </c>
      <c r="Q4" s="58" t="s">
        <v>642</v>
      </c>
      <c r="R4" s="58" t="s">
        <v>642</v>
      </c>
      <c r="S4" s="58" t="s">
        <v>642</v>
      </c>
      <c r="T4" s="58" t="s">
        <v>642</v>
      </c>
      <c r="U4" s="58" t="s">
        <v>642</v>
      </c>
      <c r="V4" s="58" t="s">
        <v>642</v>
      </c>
      <c r="W4" s="58" t="s">
        <v>642</v>
      </c>
      <c r="X4" s="58" t="s">
        <v>642</v>
      </c>
      <c r="Y4" s="58" t="s">
        <v>642</v>
      </c>
      <c r="Z4" s="58" t="s">
        <v>642</v>
      </c>
      <c r="AA4" s="58" t="s">
        <v>642</v>
      </c>
      <c r="AB4" s="58" t="s">
        <v>642</v>
      </c>
      <c r="AC4" s="58" t="s">
        <v>1158</v>
      </c>
      <c r="AD4" s="58">
        <v>0.96399999999999997</v>
      </c>
      <c r="AE4" s="58" t="s">
        <v>642</v>
      </c>
      <c r="AF4" s="58" t="s">
        <v>642</v>
      </c>
      <c r="AG4" s="58" t="s">
        <v>642</v>
      </c>
      <c r="AH4" s="58" t="s">
        <v>642</v>
      </c>
      <c r="AI4" s="58" t="s">
        <v>642</v>
      </c>
      <c r="AJ4" s="58" t="s">
        <v>642</v>
      </c>
      <c r="AK4" s="58" t="s">
        <v>642</v>
      </c>
    </row>
    <row r="5" spans="1:37" s="58" customFormat="1" ht="15" customHeight="1" x14ac:dyDescent="0.3">
      <c r="A5" s="58">
        <v>285</v>
      </c>
      <c r="B5" s="58" t="s">
        <v>1312</v>
      </c>
      <c r="C5" s="4" t="s">
        <v>1354</v>
      </c>
      <c r="D5" s="3" t="s">
        <v>1361</v>
      </c>
      <c r="E5" s="60" t="s">
        <v>1371</v>
      </c>
      <c r="F5" s="59" t="s">
        <v>1377</v>
      </c>
      <c r="G5" s="3">
        <v>918</v>
      </c>
      <c r="H5" s="4" t="s">
        <v>1375</v>
      </c>
      <c r="I5" s="59" t="s">
        <v>1387</v>
      </c>
      <c r="J5" s="59">
        <v>32</v>
      </c>
      <c r="K5" s="59">
        <v>82.35</v>
      </c>
      <c r="L5" s="58" t="s">
        <v>642</v>
      </c>
      <c r="M5" s="58" t="s">
        <v>642</v>
      </c>
      <c r="N5" s="58" t="s">
        <v>642</v>
      </c>
      <c r="O5" s="58" t="s">
        <v>642</v>
      </c>
      <c r="P5" s="58" t="s">
        <v>642</v>
      </c>
      <c r="Q5" s="58" t="s">
        <v>642</v>
      </c>
      <c r="R5" s="58" t="s">
        <v>642</v>
      </c>
      <c r="S5" s="58" t="s">
        <v>642</v>
      </c>
      <c r="T5" s="58" t="s">
        <v>642</v>
      </c>
      <c r="U5" s="58" t="s">
        <v>642</v>
      </c>
      <c r="V5" s="58" t="s">
        <v>642</v>
      </c>
      <c r="W5" s="58" t="s">
        <v>642</v>
      </c>
      <c r="X5" s="58" t="s">
        <v>642</v>
      </c>
      <c r="Y5" s="58" t="s">
        <v>642</v>
      </c>
      <c r="Z5" s="58" t="s">
        <v>642</v>
      </c>
      <c r="AA5" s="58" t="s">
        <v>642</v>
      </c>
      <c r="AB5" s="58" t="s">
        <v>642</v>
      </c>
      <c r="AC5" s="58" t="s">
        <v>1158</v>
      </c>
      <c r="AD5" s="58">
        <v>0.83399999999999996</v>
      </c>
      <c r="AE5" s="58" t="s">
        <v>642</v>
      </c>
      <c r="AF5" s="58" t="s">
        <v>642</v>
      </c>
      <c r="AG5" s="58" t="s">
        <v>642</v>
      </c>
      <c r="AH5" s="58" t="s">
        <v>642</v>
      </c>
      <c r="AI5" s="58" t="s">
        <v>642</v>
      </c>
      <c r="AJ5" s="58" t="s">
        <v>642</v>
      </c>
      <c r="AK5" s="58" t="s">
        <v>642</v>
      </c>
    </row>
    <row r="6" spans="1:37" s="58" customFormat="1" ht="15" customHeight="1" x14ac:dyDescent="0.3">
      <c r="A6" s="58">
        <v>285</v>
      </c>
      <c r="B6" s="58" t="s">
        <v>1312</v>
      </c>
      <c r="C6" s="4" t="s">
        <v>1354</v>
      </c>
      <c r="D6" s="3" t="s">
        <v>1361</v>
      </c>
      <c r="E6" s="60" t="s">
        <v>1371</v>
      </c>
      <c r="F6" s="59" t="s">
        <v>1377</v>
      </c>
      <c r="G6" s="3">
        <v>918</v>
      </c>
      <c r="H6" s="4" t="s">
        <v>1375</v>
      </c>
      <c r="I6" s="59" t="s">
        <v>1388</v>
      </c>
      <c r="J6" s="59">
        <v>3</v>
      </c>
      <c r="K6" s="59">
        <v>82.35</v>
      </c>
      <c r="L6" s="58" t="s">
        <v>642</v>
      </c>
      <c r="M6" s="58" t="s">
        <v>642</v>
      </c>
      <c r="N6" s="58" t="s">
        <v>642</v>
      </c>
      <c r="O6" s="58" t="s">
        <v>642</v>
      </c>
      <c r="P6" s="58" t="s">
        <v>642</v>
      </c>
      <c r="Q6" s="58" t="s">
        <v>642</v>
      </c>
      <c r="R6" s="58" t="s">
        <v>642</v>
      </c>
      <c r="S6" s="58" t="s">
        <v>642</v>
      </c>
      <c r="T6" s="58" t="s">
        <v>642</v>
      </c>
      <c r="U6" s="58" t="s">
        <v>642</v>
      </c>
      <c r="V6" s="58" t="s">
        <v>642</v>
      </c>
      <c r="W6" s="58" t="s">
        <v>642</v>
      </c>
      <c r="X6" s="58" t="s">
        <v>642</v>
      </c>
      <c r="Y6" s="58" t="s">
        <v>642</v>
      </c>
      <c r="Z6" s="58" t="s">
        <v>642</v>
      </c>
      <c r="AA6" s="58" t="s">
        <v>642</v>
      </c>
      <c r="AB6" s="58" t="s">
        <v>642</v>
      </c>
      <c r="AC6" s="58" t="s">
        <v>1158</v>
      </c>
      <c r="AD6" s="58">
        <v>0.84299999999999997</v>
      </c>
      <c r="AE6" s="58" t="s">
        <v>642</v>
      </c>
      <c r="AF6" s="58" t="s">
        <v>642</v>
      </c>
      <c r="AG6" s="58" t="s">
        <v>642</v>
      </c>
      <c r="AH6" s="58" t="s">
        <v>642</v>
      </c>
      <c r="AI6" s="58" t="s">
        <v>642</v>
      </c>
      <c r="AJ6" s="58" t="s">
        <v>642</v>
      </c>
      <c r="AK6" s="58" t="s">
        <v>642</v>
      </c>
    </row>
    <row r="7" spans="1:37" s="58" customFormat="1" ht="15" customHeight="1" x14ac:dyDescent="0.3">
      <c r="A7" s="58">
        <v>363</v>
      </c>
      <c r="B7" s="58" t="s">
        <v>1295</v>
      </c>
      <c r="C7" s="4" t="s">
        <v>1354</v>
      </c>
      <c r="D7" s="3" t="s">
        <v>1361</v>
      </c>
      <c r="E7" s="60" t="s">
        <v>1371</v>
      </c>
      <c r="F7" s="59" t="s">
        <v>1346</v>
      </c>
      <c r="G7" s="3">
        <v>363</v>
      </c>
      <c r="H7" s="4" t="s">
        <v>1375</v>
      </c>
      <c r="I7" s="58" t="s">
        <v>1386</v>
      </c>
      <c r="J7" s="59">
        <v>475</v>
      </c>
      <c r="K7" s="59" t="s">
        <v>983</v>
      </c>
      <c r="L7" s="55">
        <v>47</v>
      </c>
      <c r="M7" s="55">
        <v>166</v>
      </c>
      <c r="N7" s="55">
        <v>106</v>
      </c>
      <c r="O7" s="55">
        <v>156</v>
      </c>
      <c r="P7" s="55">
        <v>1</v>
      </c>
      <c r="Q7" s="55" t="s">
        <v>642</v>
      </c>
      <c r="R7" s="55">
        <v>0.61</v>
      </c>
      <c r="S7" s="58" t="s">
        <v>642</v>
      </c>
      <c r="T7" s="58">
        <v>0.221</v>
      </c>
      <c r="U7" s="58" t="s">
        <v>986</v>
      </c>
      <c r="V7" s="57">
        <v>1</v>
      </c>
      <c r="W7" s="58" t="s">
        <v>987</v>
      </c>
      <c r="X7" s="58">
        <v>2.9</v>
      </c>
      <c r="Y7" s="58" t="s">
        <v>988</v>
      </c>
      <c r="Z7" s="58" t="s">
        <v>642</v>
      </c>
      <c r="AA7" s="58" t="s">
        <v>642</v>
      </c>
      <c r="AB7" s="58" t="s">
        <v>642</v>
      </c>
      <c r="AC7" s="58" t="s">
        <v>1158</v>
      </c>
      <c r="AD7" s="58" t="s">
        <v>642</v>
      </c>
      <c r="AE7" s="58" t="s">
        <v>642</v>
      </c>
      <c r="AF7" s="58" t="s">
        <v>642</v>
      </c>
      <c r="AG7" s="58" t="s">
        <v>642</v>
      </c>
      <c r="AH7" s="58" t="s">
        <v>642</v>
      </c>
      <c r="AI7" s="58" t="s">
        <v>642</v>
      </c>
      <c r="AJ7" s="58" t="s">
        <v>642</v>
      </c>
      <c r="AK7" s="58" t="s">
        <v>642</v>
      </c>
    </row>
    <row r="8" spans="1:37" s="58" customFormat="1" ht="15" customHeight="1" x14ac:dyDescent="0.3">
      <c r="A8" s="58">
        <v>363</v>
      </c>
      <c r="B8" s="58" t="s">
        <v>1295</v>
      </c>
      <c r="C8" s="4" t="s">
        <v>1354</v>
      </c>
      <c r="D8" s="3" t="s">
        <v>1361</v>
      </c>
      <c r="E8" s="60" t="s">
        <v>1371</v>
      </c>
      <c r="F8" s="59" t="s">
        <v>1346</v>
      </c>
      <c r="G8" s="3">
        <v>363</v>
      </c>
      <c r="H8" s="4" t="s">
        <v>1375</v>
      </c>
      <c r="I8" s="58" t="s">
        <v>1386</v>
      </c>
      <c r="J8" s="59">
        <v>475</v>
      </c>
      <c r="K8" s="59" t="s">
        <v>984</v>
      </c>
      <c r="L8" s="55">
        <v>15</v>
      </c>
      <c r="M8" s="55">
        <v>7</v>
      </c>
      <c r="N8" s="55">
        <v>29</v>
      </c>
      <c r="O8" s="55">
        <v>424</v>
      </c>
      <c r="P8" s="55">
        <v>0.34</v>
      </c>
      <c r="Q8" s="55" t="s">
        <v>642</v>
      </c>
      <c r="R8" s="55">
        <v>0.98</v>
      </c>
      <c r="S8" s="58" t="s">
        <v>642</v>
      </c>
      <c r="T8" s="58">
        <v>0.68200000000000005</v>
      </c>
      <c r="U8" s="58" t="s">
        <v>989</v>
      </c>
      <c r="V8" s="58">
        <v>0.93600000000000005</v>
      </c>
      <c r="W8" s="58" t="s">
        <v>990</v>
      </c>
      <c r="X8" s="58">
        <v>21.7</v>
      </c>
      <c r="Y8" s="58" t="s">
        <v>991</v>
      </c>
      <c r="Z8" s="58" t="s">
        <v>642</v>
      </c>
      <c r="AA8" s="58" t="s">
        <v>642</v>
      </c>
      <c r="AB8" s="58" t="s">
        <v>642</v>
      </c>
      <c r="AC8" s="58" t="s">
        <v>1158</v>
      </c>
      <c r="AD8" s="58" t="s">
        <v>642</v>
      </c>
      <c r="AE8" s="58" t="s">
        <v>642</v>
      </c>
      <c r="AF8" s="58" t="s">
        <v>642</v>
      </c>
      <c r="AG8" s="58" t="s">
        <v>642</v>
      </c>
      <c r="AH8" s="58" t="s">
        <v>642</v>
      </c>
      <c r="AI8" s="58" t="s">
        <v>642</v>
      </c>
      <c r="AJ8" s="58" t="s">
        <v>642</v>
      </c>
      <c r="AK8" s="58" t="s">
        <v>642</v>
      </c>
    </row>
    <row r="9" spans="1:37" ht="15" customHeight="1" x14ac:dyDescent="0.3">
      <c r="A9" s="4">
        <v>537</v>
      </c>
      <c r="B9" s="4" t="s">
        <v>1313</v>
      </c>
      <c r="C9" s="4" t="s">
        <v>1330</v>
      </c>
      <c r="D9" s="3" t="s">
        <v>1361</v>
      </c>
      <c r="E9" s="60" t="s">
        <v>1371</v>
      </c>
      <c r="F9" s="3" t="s">
        <v>1353</v>
      </c>
      <c r="G9" s="3">
        <v>196</v>
      </c>
      <c r="H9" s="4" t="s">
        <v>1375</v>
      </c>
      <c r="I9" s="4" t="s">
        <v>1389</v>
      </c>
      <c r="J9" s="3">
        <v>192</v>
      </c>
      <c r="K9" s="3">
        <v>5.6</v>
      </c>
      <c r="L9" s="4" t="s">
        <v>1029</v>
      </c>
      <c r="M9" s="4" t="s">
        <v>1029</v>
      </c>
      <c r="N9" s="4" t="s">
        <v>1029</v>
      </c>
      <c r="O9" s="4" t="s">
        <v>1029</v>
      </c>
      <c r="P9" s="4" t="s">
        <v>1029</v>
      </c>
      <c r="Q9" s="4" t="s">
        <v>1029</v>
      </c>
      <c r="R9" s="4" t="s">
        <v>1029</v>
      </c>
      <c r="S9" s="4" t="s">
        <v>1029</v>
      </c>
      <c r="T9" s="4">
        <v>0.34</v>
      </c>
      <c r="U9" s="4" t="s">
        <v>1029</v>
      </c>
      <c r="V9" s="4">
        <v>0.89500000000000002</v>
      </c>
      <c r="W9" s="4" t="s">
        <v>1029</v>
      </c>
      <c r="X9" s="4" t="s">
        <v>1029</v>
      </c>
      <c r="Y9" s="4" t="s">
        <v>1029</v>
      </c>
      <c r="Z9" s="4" t="s">
        <v>1029</v>
      </c>
      <c r="AA9" s="4" t="s">
        <v>1029</v>
      </c>
      <c r="AB9" s="4" t="s">
        <v>1029</v>
      </c>
      <c r="AC9" s="4" t="s">
        <v>1158</v>
      </c>
      <c r="AD9" s="4">
        <v>0.67</v>
      </c>
      <c r="AE9" s="4" t="s">
        <v>1030</v>
      </c>
      <c r="AF9" s="4" t="s">
        <v>642</v>
      </c>
      <c r="AG9" s="4" t="s">
        <v>642</v>
      </c>
      <c r="AH9" s="4" t="s">
        <v>642</v>
      </c>
      <c r="AI9" s="4" t="s">
        <v>642</v>
      </c>
      <c r="AJ9" s="4" t="s">
        <v>642</v>
      </c>
      <c r="AK9" s="4" t="s">
        <v>642</v>
      </c>
    </row>
    <row r="10" spans="1:37" s="58" customFormat="1" ht="15" customHeight="1" x14ac:dyDescent="0.3">
      <c r="A10" s="58">
        <v>2181</v>
      </c>
      <c r="B10" s="58" t="s">
        <v>1314</v>
      </c>
      <c r="C10" s="4" t="s">
        <v>1354</v>
      </c>
      <c r="D10" s="59" t="s">
        <v>1362</v>
      </c>
      <c r="E10" s="60" t="s">
        <v>1371</v>
      </c>
      <c r="F10" s="59" t="s">
        <v>1344</v>
      </c>
      <c r="G10" s="3">
        <v>340</v>
      </c>
      <c r="H10" s="4" t="s">
        <v>1375</v>
      </c>
      <c r="I10" s="58" t="s">
        <v>1386</v>
      </c>
      <c r="J10" s="59">
        <v>104</v>
      </c>
      <c r="K10" s="58">
        <v>23</v>
      </c>
      <c r="L10" s="58" t="s">
        <v>1070</v>
      </c>
      <c r="M10" s="58" t="s">
        <v>1070</v>
      </c>
      <c r="N10" s="58" t="s">
        <v>1070</v>
      </c>
      <c r="O10" s="58" t="s">
        <v>1070</v>
      </c>
      <c r="P10" s="58">
        <v>0.94599999999999995</v>
      </c>
      <c r="Q10" s="58" t="s">
        <v>1085</v>
      </c>
      <c r="R10" s="58">
        <v>0.80400000000000005</v>
      </c>
      <c r="S10" s="58" t="s">
        <v>1086</v>
      </c>
      <c r="T10" s="58" t="s">
        <v>1070</v>
      </c>
      <c r="U10" s="58" t="s">
        <v>1070</v>
      </c>
      <c r="V10" s="58" t="s">
        <v>1070</v>
      </c>
      <c r="W10" s="58" t="s">
        <v>1070</v>
      </c>
      <c r="X10" s="58" t="s">
        <v>1070</v>
      </c>
      <c r="Y10" s="58" t="s">
        <v>1070</v>
      </c>
      <c r="Z10" s="58" t="s">
        <v>1070</v>
      </c>
      <c r="AA10" s="58" t="s">
        <v>1070</v>
      </c>
      <c r="AB10" s="58" t="s">
        <v>1070</v>
      </c>
      <c r="AC10" s="58" t="s">
        <v>1158</v>
      </c>
      <c r="AD10" s="58">
        <v>0.93300000000000005</v>
      </c>
      <c r="AE10" s="58" t="s">
        <v>1082</v>
      </c>
      <c r="AF10" s="58" t="s">
        <v>1083</v>
      </c>
      <c r="AG10" s="58" t="s">
        <v>1070</v>
      </c>
      <c r="AH10" s="58" t="s">
        <v>1070</v>
      </c>
      <c r="AI10" s="58" t="s">
        <v>642</v>
      </c>
      <c r="AJ10" s="58" t="s">
        <v>1070</v>
      </c>
      <c r="AK10" s="58" t="s">
        <v>1070</v>
      </c>
    </row>
    <row r="11" spans="1:37" s="58" customFormat="1" ht="15" customHeight="1" x14ac:dyDescent="0.3">
      <c r="A11" s="58">
        <v>2181</v>
      </c>
      <c r="B11" s="58" t="s">
        <v>1314</v>
      </c>
      <c r="C11" s="4" t="s">
        <v>1354</v>
      </c>
      <c r="D11" s="59" t="s">
        <v>1363</v>
      </c>
      <c r="E11" s="60" t="s">
        <v>1371</v>
      </c>
      <c r="F11" s="59" t="s">
        <v>1344</v>
      </c>
      <c r="G11" s="3">
        <v>340</v>
      </c>
      <c r="H11" s="4" t="s">
        <v>1375</v>
      </c>
      <c r="I11" s="58" t="s">
        <v>1390</v>
      </c>
      <c r="J11" s="59">
        <v>104</v>
      </c>
      <c r="K11" s="58">
        <v>45</v>
      </c>
      <c r="L11" s="58" t="s">
        <v>1070</v>
      </c>
      <c r="M11" s="58" t="s">
        <v>1070</v>
      </c>
      <c r="N11" s="58" t="s">
        <v>1070</v>
      </c>
      <c r="O11" s="58" t="s">
        <v>1070</v>
      </c>
      <c r="P11" s="58">
        <v>0.77600000000000002</v>
      </c>
      <c r="Q11" s="58" t="s">
        <v>1087</v>
      </c>
      <c r="R11" s="58">
        <v>0.74199999999999999</v>
      </c>
      <c r="S11" s="58" t="s">
        <v>1088</v>
      </c>
      <c r="T11" s="58" t="s">
        <v>1070</v>
      </c>
      <c r="U11" s="58" t="s">
        <v>1070</v>
      </c>
      <c r="V11" s="58" t="s">
        <v>1070</v>
      </c>
      <c r="W11" s="58" t="s">
        <v>1070</v>
      </c>
      <c r="X11" s="58" t="s">
        <v>1070</v>
      </c>
      <c r="Y11" s="58" t="s">
        <v>1070</v>
      </c>
      <c r="Z11" s="58" t="s">
        <v>1070</v>
      </c>
      <c r="AA11" s="58" t="s">
        <v>1070</v>
      </c>
      <c r="AB11" s="58" t="s">
        <v>1070</v>
      </c>
      <c r="AC11" s="58" t="s">
        <v>1158</v>
      </c>
      <c r="AD11" s="58">
        <v>0.81799999999999995</v>
      </c>
      <c r="AE11" s="58" t="s">
        <v>1084</v>
      </c>
      <c r="AF11" s="58" t="s">
        <v>1083</v>
      </c>
      <c r="AG11" s="58" t="s">
        <v>1070</v>
      </c>
      <c r="AH11" s="58" t="s">
        <v>1070</v>
      </c>
      <c r="AI11" s="58" t="s">
        <v>642</v>
      </c>
      <c r="AJ11" s="58" t="s">
        <v>1070</v>
      </c>
      <c r="AK11" s="58" t="s">
        <v>1070</v>
      </c>
    </row>
    <row r="12" spans="1:37" s="58" customFormat="1" ht="15" customHeight="1" x14ac:dyDescent="0.3">
      <c r="A12" s="58">
        <v>2552</v>
      </c>
      <c r="B12" s="58" t="s">
        <v>1315</v>
      </c>
      <c r="C12" s="4" t="s">
        <v>1354</v>
      </c>
      <c r="D12" s="59" t="s">
        <v>1362</v>
      </c>
      <c r="E12" s="60" t="s">
        <v>1371</v>
      </c>
      <c r="F12" s="59" t="s">
        <v>1378</v>
      </c>
      <c r="G12" s="3">
        <v>257</v>
      </c>
      <c r="H12" s="4" t="s">
        <v>1375</v>
      </c>
      <c r="I12" s="58" t="s">
        <v>1386</v>
      </c>
      <c r="J12" s="59">
        <v>62</v>
      </c>
      <c r="K12" s="58">
        <v>23</v>
      </c>
      <c r="L12" s="58" t="s">
        <v>1070</v>
      </c>
      <c r="M12" s="58" t="s">
        <v>1070</v>
      </c>
      <c r="N12" s="58" t="s">
        <v>1070</v>
      </c>
      <c r="O12" s="58" t="s">
        <v>1070</v>
      </c>
      <c r="P12" s="58">
        <v>0.92</v>
      </c>
      <c r="Q12" s="58" t="s">
        <v>1096</v>
      </c>
      <c r="R12" s="58">
        <v>0.81100000000000005</v>
      </c>
      <c r="S12" s="58" t="s">
        <v>1097</v>
      </c>
      <c r="T12" s="58">
        <v>0.76700000000000002</v>
      </c>
      <c r="U12" s="58" t="s">
        <v>1098</v>
      </c>
      <c r="V12" s="58">
        <v>0.93799999999999994</v>
      </c>
      <c r="W12" s="58" t="s">
        <v>1099</v>
      </c>
      <c r="X12" s="58">
        <v>4.8600000000000003</v>
      </c>
      <c r="Y12" s="58" t="s">
        <v>1100</v>
      </c>
      <c r="Z12" s="58">
        <v>0.1</v>
      </c>
      <c r="AA12" s="58" t="s">
        <v>1101</v>
      </c>
      <c r="AB12" s="58" t="s">
        <v>1070</v>
      </c>
      <c r="AC12" s="58" t="s">
        <v>1158</v>
      </c>
      <c r="AD12" s="58" t="s">
        <v>1070</v>
      </c>
      <c r="AE12" s="58" t="s">
        <v>1070</v>
      </c>
      <c r="AF12" s="58" t="s">
        <v>1070</v>
      </c>
      <c r="AG12" s="58" t="s">
        <v>1070</v>
      </c>
      <c r="AH12" s="58" t="s">
        <v>1070</v>
      </c>
      <c r="AI12" s="58" t="s">
        <v>642</v>
      </c>
      <c r="AJ12" s="58" t="s">
        <v>1070</v>
      </c>
      <c r="AK12" s="58" t="s">
        <v>1070</v>
      </c>
    </row>
    <row r="13" spans="1:37" s="58" customFormat="1" ht="15" customHeight="1" x14ac:dyDescent="0.3">
      <c r="A13" s="58">
        <v>2552</v>
      </c>
      <c r="B13" s="58" t="s">
        <v>1315</v>
      </c>
      <c r="C13" s="4" t="s">
        <v>1354</v>
      </c>
      <c r="D13" s="59" t="s">
        <v>1362</v>
      </c>
      <c r="E13" s="60" t="s">
        <v>1371</v>
      </c>
      <c r="F13" s="59" t="s">
        <v>1378</v>
      </c>
      <c r="G13" s="3">
        <v>257</v>
      </c>
      <c r="H13" s="4" t="s">
        <v>1375</v>
      </c>
      <c r="I13" s="58" t="s">
        <v>1390</v>
      </c>
      <c r="J13" s="59">
        <v>62</v>
      </c>
      <c r="K13" s="58">
        <v>85</v>
      </c>
      <c r="L13" s="58" t="s">
        <v>1070</v>
      </c>
      <c r="M13" s="58" t="s">
        <v>1070</v>
      </c>
      <c r="N13" s="58" t="s">
        <v>1070</v>
      </c>
      <c r="O13" s="58" t="s">
        <v>1070</v>
      </c>
      <c r="P13" s="58">
        <v>0.56000000000000005</v>
      </c>
      <c r="Q13" s="58" t="s">
        <v>1102</v>
      </c>
      <c r="R13" s="58">
        <v>0.97299999999999998</v>
      </c>
      <c r="S13" s="58" t="s">
        <v>1103</v>
      </c>
      <c r="T13" s="58">
        <v>0.93300000000000005</v>
      </c>
      <c r="U13" s="58" t="s">
        <v>1104</v>
      </c>
      <c r="V13" s="58">
        <v>0.76600000000000001</v>
      </c>
      <c r="W13" s="58" t="s">
        <v>1105</v>
      </c>
      <c r="X13" s="58">
        <v>20.7</v>
      </c>
      <c r="Y13" s="58" t="s">
        <v>1106</v>
      </c>
      <c r="Z13" s="58">
        <v>0.45</v>
      </c>
      <c r="AA13" s="58" t="s">
        <v>1107</v>
      </c>
      <c r="AB13" s="58" t="s">
        <v>1070</v>
      </c>
      <c r="AC13" s="58" t="s">
        <v>1158</v>
      </c>
      <c r="AD13" s="58" t="s">
        <v>1070</v>
      </c>
      <c r="AE13" s="58" t="s">
        <v>1070</v>
      </c>
      <c r="AF13" s="58" t="s">
        <v>1070</v>
      </c>
      <c r="AG13" s="58" t="s">
        <v>1070</v>
      </c>
      <c r="AH13" s="58" t="s">
        <v>1070</v>
      </c>
      <c r="AI13" s="58" t="s">
        <v>642</v>
      </c>
      <c r="AJ13" s="58" t="s">
        <v>1070</v>
      </c>
      <c r="AK13" s="58" t="s">
        <v>1070</v>
      </c>
    </row>
    <row r="14" spans="1:37" s="58" customFormat="1" ht="15" customHeight="1" x14ac:dyDescent="0.3">
      <c r="A14" s="58">
        <v>2552</v>
      </c>
      <c r="B14" s="58" t="s">
        <v>1315</v>
      </c>
      <c r="C14" s="4" t="s">
        <v>1354</v>
      </c>
      <c r="D14" s="59" t="s">
        <v>1363</v>
      </c>
      <c r="E14" s="60" t="s">
        <v>1371</v>
      </c>
      <c r="F14" s="59" t="s">
        <v>1378</v>
      </c>
      <c r="G14" s="3">
        <v>257</v>
      </c>
      <c r="H14" s="4" t="s">
        <v>1375</v>
      </c>
      <c r="I14" s="61" t="s">
        <v>1385</v>
      </c>
      <c r="J14" s="59">
        <v>195</v>
      </c>
      <c r="K14" s="58">
        <v>45</v>
      </c>
      <c r="L14" s="58" t="s">
        <v>1070</v>
      </c>
      <c r="M14" s="58" t="s">
        <v>1070</v>
      </c>
      <c r="N14" s="58" t="s">
        <v>1070</v>
      </c>
      <c r="O14" s="58" t="s">
        <v>1070</v>
      </c>
      <c r="P14" s="58">
        <v>0.83699999999999997</v>
      </c>
      <c r="Q14" s="58" t="s">
        <v>1108</v>
      </c>
      <c r="R14" s="58">
        <v>0.72599999999999998</v>
      </c>
      <c r="S14" s="58" t="s">
        <v>1109</v>
      </c>
      <c r="T14" s="58">
        <v>0.50600000000000001</v>
      </c>
      <c r="U14" s="58" t="s">
        <v>1110</v>
      </c>
      <c r="V14" s="58">
        <v>0.93</v>
      </c>
      <c r="W14" s="58" t="s">
        <v>1111</v>
      </c>
      <c r="X14" s="58">
        <v>3.05</v>
      </c>
      <c r="Y14" s="58" t="s">
        <v>1112</v>
      </c>
      <c r="Z14" s="58">
        <v>0.22</v>
      </c>
      <c r="AA14" s="58" t="s">
        <v>1113</v>
      </c>
      <c r="AB14" s="58" t="s">
        <v>1070</v>
      </c>
      <c r="AC14" s="58" t="s">
        <v>1158</v>
      </c>
      <c r="AD14" s="58" t="s">
        <v>1070</v>
      </c>
      <c r="AE14" s="58" t="s">
        <v>1070</v>
      </c>
      <c r="AF14" s="58" t="s">
        <v>1070</v>
      </c>
      <c r="AG14" s="58" t="s">
        <v>1070</v>
      </c>
      <c r="AH14" s="58" t="s">
        <v>1070</v>
      </c>
      <c r="AI14" s="58" t="s">
        <v>642</v>
      </c>
      <c r="AJ14" s="58" t="s">
        <v>1070</v>
      </c>
      <c r="AK14" s="58" t="s">
        <v>1070</v>
      </c>
    </row>
    <row r="15" spans="1:37" s="58" customFormat="1" ht="15" customHeight="1" x14ac:dyDescent="0.3">
      <c r="A15" s="58">
        <v>2552</v>
      </c>
      <c r="B15" s="58" t="s">
        <v>1315</v>
      </c>
      <c r="C15" s="4" t="s">
        <v>1354</v>
      </c>
      <c r="D15" s="59" t="s">
        <v>1363</v>
      </c>
      <c r="E15" s="60" t="s">
        <v>1371</v>
      </c>
      <c r="F15" s="59" t="s">
        <v>1378</v>
      </c>
      <c r="G15" s="3">
        <v>257</v>
      </c>
      <c r="H15" s="4" t="s">
        <v>1375</v>
      </c>
      <c r="I15" s="61" t="s">
        <v>1385</v>
      </c>
      <c r="J15" s="59">
        <v>195</v>
      </c>
      <c r="K15" s="58">
        <v>85</v>
      </c>
      <c r="L15" s="58" t="s">
        <v>1070</v>
      </c>
      <c r="M15" s="58" t="s">
        <v>1070</v>
      </c>
      <c r="N15" s="58" t="s">
        <v>1070</v>
      </c>
      <c r="O15" s="58" t="s">
        <v>1070</v>
      </c>
      <c r="P15" s="58">
        <v>0.51</v>
      </c>
      <c r="Q15" s="58" t="s">
        <v>1114</v>
      </c>
      <c r="R15" s="58">
        <v>0.88400000000000001</v>
      </c>
      <c r="S15" s="58" t="s">
        <v>1115</v>
      </c>
      <c r="T15" s="58">
        <v>0.59499999999999997</v>
      </c>
      <c r="U15" s="58" t="s">
        <v>1116</v>
      </c>
      <c r="V15" s="58">
        <v>0.84299999999999997</v>
      </c>
      <c r="W15" s="58" t="s">
        <v>1117</v>
      </c>
      <c r="X15" s="58">
        <v>4.38</v>
      </c>
      <c r="Y15" s="58" t="s">
        <v>1118</v>
      </c>
      <c r="Z15" s="58">
        <v>0.55000000000000004</v>
      </c>
      <c r="AA15" s="58" t="s">
        <v>1119</v>
      </c>
      <c r="AB15" s="58" t="s">
        <v>1070</v>
      </c>
      <c r="AC15" s="58" t="s">
        <v>1158</v>
      </c>
      <c r="AD15" s="58" t="s">
        <v>1070</v>
      </c>
      <c r="AE15" s="58" t="s">
        <v>1070</v>
      </c>
      <c r="AF15" s="58" t="s">
        <v>1070</v>
      </c>
      <c r="AG15" s="58" t="s">
        <v>1070</v>
      </c>
      <c r="AH15" s="58" t="s">
        <v>1070</v>
      </c>
      <c r="AI15" s="58" t="s">
        <v>642</v>
      </c>
      <c r="AJ15" s="58" t="s">
        <v>1070</v>
      </c>
      <c r="AK15" s="58" t="s">
        <v>1070</v>
      </c>
    </row>
    <row r="16" spans="1:37" s="58" customFormat="1" ht="15" customHeight="1" x14ac:dyDescent="0.3">
      <c r="A16" s="58">
        <v>3059</v>
      </c>
      <c r="B16" s="58" t="s">
        <v>1316</v>
      </c>
      <c r="C16" s="4" t="s">
        <v>1354</v>
      </c>
      <c r="D16" s="59" t="s">
        <v>1361</v>
      </c>
      <c r="E16" s="60" t="s">
        <v>1371</v>
      </c>
      <c r="F16" s="59" t="s">
        <v>1379</v>
      </c>
      <c r="G16" s="3">
        <v>92</v>
      </c>
      <c r="H16" s="4" t="s">
        <v>1375</v>
      </c>
      <c r="I16" s="58" t="s">
        <v>1385</v>
      </c>
      <c r="J16" s="59">
        <v>32</v>
      </c>
      <c r="K16" s="58">
        <v>85</v>
      </c>
      <c r="L16" s="58" t="s">
        <v>1128</v>
      </c>
      <c r="M16" s="58" t="s">
        <v>1128</v>
      </c>
      <c r="N16" s="58" t="s">
        <v>1128</v>
      </c>
      <c r="O16" s="58" t="s">
        <v>1128</v>
      </c>
      <c r="P16" s="58">
        <v>0.5</v>
      </c>
      <c r="Q16" s="58" t="s">
        <v>1128</v>
      </c>
      <c r="R16" s="58">
        <v>0.7</v>
      </c>
      <c r="S16" s="58" t="s">
        <v>1128</v>
      </c>
      <c r="T16" s="58">
        <v>0.5</v>
      </c>
      <c r="U16" s="58" t="s">
        <v>1128</v>
      </c>
      <c r="V16" s="58">
        <v>0.7</v>
      </c>
      <c r="W16" s="58" t="s">
        <v>1128</v>
      </c>
      <c r="X16" s="58">
        <v>1.7</v>
      </c>
      <c r="Y16" s="58" t="s">
        <v>1131</v>
      </c>
      <c r="Z16" s="58" t="s">
        <v>1128</v>
      </c>
      <c r="AA16" s="58" t="s">
        <v>1128</v>
      </c>
      <c r="AB16" s="58" t="s">
        <v>1128</v>
      </c>
      <c r="AC16" s="58" t="s">
        <v>1158</v>
      </c>
      <c r="AD16" s="58" t="s">
        <v>1128</v>
      </c>
      <c r="AE16" s="58" t="s">
        <v>1128</v>
      </c>
      <c r="AF16" s="58" t="s">
        <v>1128</v>
      </c>
      <c r="AG16" s="58" t="s">
        <v>1128</v>
      </c>
      <c r="AH16" s="58" t="s">
        <v>1128</v>
      </c>
      <c r="AI16" s="58" t="s">
        <v>1128</v>
      </c>
      <c r="AJ16" s="58" t="s">
        <v>1128</v>
      </c>
      <c r="AK16" s="58" t="s">
        <v>1128</v>
      </c>
    </row>
    <row r="17" spans="1:37" s="58" customFormat="1" ht="15" customHeight="1" x14ac:dyDescent="0.3">
      <c r="A17" s="58">
        <v>3059</v>
      </c>
      <c r="B17" s="58" t="s">
        <v>1316</v>
      </c>
      <c r="C17" s="4" t="s">
        <v>1354</v>
      </c>
      <c r="D17" s="3" t="s">
        <v>1361</v>
      </c>
      <c r="E17" s="60" t="s">
        <v>1371</v>
      </c>
      <c r="F17" s="59" t="s">
        <v>1379</v>
      </c>
      <c r="G17" s="3">
        <v>92</v>
      </c>
      <c r="H17" s="4" t="s">
        <v>1375</v>
      </c>
      <c r="I17" s="58" t="s">
        <v>1385</v>
      </c>
      <c r="J17" s="59">
        <v>32</v>
      </c>
      <c r="K17" s="58" t="s">
        <v>1132</v>
      </c>
      <c r="L17" s="58" t="s">
        <v>1128</v>
      </c>
      <c r="M17" s="58" t="s">
        <v>1128</v>
      </c>
      <c r="N17" s="58" t="s">
        <v>1128</v>
      </c>
      <c r="O17" s="58" t="s">
        <v>1128</v>
      </c>
      <c r="P17" s="58">
        <v>0.5</v>
      </c>
      <c r="Q17" s="58" t="s">
        <v>1128</v>
      </c>
      <c r="R17" s="58">
        <v>0.65</v>
      </c>
      <c r="S17" s="58" t="s">
        <v>1128</v>
      </c>
      <c r="T17" s="58">
        <v>0.46</v>
      </c>
      <c r="U17" s="58" t="s">
        <v>1128</v>
      </c>
      <c r="V17" s="58">
        <v>0.68</v>
      </c>
      <c r="W17" s="58" t="s">
        <v>1128</v>
      </c>
      <c r="X17" s="58">
        <v>1.4</v>
      </c>
      <c r="Y17" s="58" t="s">
        <v>1133</v>
      </c>
      <c r="Z17" s="58" t="s">
        <v>1128</v>
      </c>
      <c r="AA17" s="58" t="s">
        <v>1128</v>
      </c>
      <c r="AB17" s="58" t="s">
        <v>1128</v>
      </c>
      <c r="AC17" s="58" t="s">
        <v>1158</v>
      </c>
      <c r="AD17" s="58" t="s">
        <v>1128</v>
      </c>
      <c r="AE17" s="58" t="s">
        <v>1128</v>
      </c>
      <c r="AF17" s="58" t="s">
        <v>1128</v>
      </c>
      <c r="AG17" s="58" t="s">
        <v>1128</v>
      </c>
      <c r="AH17" s="58" t="s">
        <v>1128</v>
      </c>
      <c r="AI17" s="58" t="s">
        <v>1128</v>
      </c>
      <c r="AJ17" s="58" t="s">
        <v>1128</v>
      </c>
      <c r="AK17" s="58" t="s">
        <v>1128</v>
      </c>
    </row>
    <row r="18" spans="1:37" ht="15" customHeight="1" x14ac:dyDescent="0.3">
      <c r="A18" s="4">
        <v>4765</v>
      </c>
      <c r="B18" s="4" t="s">
        <v>1317</v>
      </c>
      <c r="C18" s="4" t="s">
        <v>1354</v>
      </c>
      <c r="D18" s="3" t="s">
        <v>1361</v>
      </c>
      <c r="E18" s="60" t="s">
        <v>1371</v>
      </c>
      <c r="F18" s="3" t="s">
        <v>1380</v>
      </c>
      <c r="G18" s="3">
        <v>93</v>
      </c>
      <c r="H18" s="4" t="s">
        <v>1375</v>
      </c>
      <c r="I18" s="58" t="s">
        <v>1385</v>
      </c>
      <c r="J18" s="3">
        <v>93</v>
      </c>
      <c r="K18" s="4">
        <v>50.4</v>
      </c>
      <c r="L18" s="4" t="s">
        <v>1158</v>
      </c>
      <c r="M18" s="4" t="s">
        <v>1158</v>
      </c>
      <c r="N18" s="4" t="s">
        <v>1158</v>
      </c>
      <c r="O18" s="4" t="s">
        <v>1158</v>
      </c>
      <c r="P18" s="4">
        <v>0.57499999999999996</v>
      </c>
      <c r="Q18" s="4" t="s">
        <v>1158</v>
      </c>
      <c r="R18" s="4">
        <v>0.6</v>
      </c>
      <c r="S18" s="4" t="s">
        <v>1158</v>
      </c>
      <c r="T18" s="4" t="s">
        <v>1158</v>
      </c>
      <c r="U18" s="4" t="s">
        <v>1158</v>
      </c>
      <c r="V18" s="4" t="s">
        <v>1158</v>
      </c>
      <c r="W18" s="4" t="s">
        <v>1158</v>
      </c>
      <c r="X18" s="4" t="s">
        <v>1158</v>
      </c>
      <c r="Y18" s="4" t="s">
        <v>1158</v>
      </c>
      <c r="Z18" s="4" t="s">
        <v>1158</v>
      </c>
      <c r="AA18" s="4" t="s">
        <v>1158</v>
      </c>
      <c r="AB18" s="4" t="s">
        <v>1158</v>
      </c>
      <c r="AC18" s="4" t="s">
        <v>1158</v>
      </c>
      <c r="AD18" s="4">
        <v>0.57999999999999996</v>
      </c>
      <c r="AE18" s="4" t="s">
        <v>1159</v>
      </c>
      <c r="AF18" s="4">
        <v>0.25800000000000001</v>
      </c>
      <c r="AG18" s="4" t="s">
        <v>642</v>
      </c>
      <c r="AH18" s="4" t="s">
        <v>642</v>
      </c>
      <c r="AI18" s="4" t="s">
        <v>642</v>
      </c>
      <c r="AJ18" s="4" t="s">
        <v>642</v>
      </c>
      <c r="AK18" s="4" t="s">
        <v>642</v>
      </c>
    </row>
    <row r="19" spans="1:37" s="58" customFormat="1" ht="15" customHeight="1" x14ac:dyDescent="0.3">
      <c r="A19" s="58">
        <v>5608</v>
      </c>
      <c r="B19" s="58" t="s">
        <v>1318</v>
      </c>
      <c r="C19" s="4" t="s">
        <v>1354</v>
      </c>
      <c r="D19" s="59" t="s">
        <v>1364</v>
      </c>
      <c r="E19" s="60" t="s">
        <v>1370</v>
      </c>
      <c r="F19" s="59" t="s">
        <v>1379</v>
      </c>
      <c r="G19" s="3">
        <v>107</v>
      </c>
      <c r="H19" s="4" t="s">
        <v>1375</v>
      </c>
      <c r="I19" s="58" t="s">
        <v>1385</v>
      </c>
      <c r="J19" s="59">
        <v>107</v>
      </c>
      <c r="K19" s="58">
        <v>85</v>
      </c>
      <c r="L19" s="58" t="s">
        <v>1158</v>
      </c>
      <c r="M19" s="58" t="s">
        <v>1158</v>
      </c>
      <c r="N19" s="58" t="s">
        <v>1158</v>
      </c>
      <c r="O19" s="58" t="s">
        <v>1158</v>
      </c>
      <c r="P19" s="58">
        <v>0.9</v>
      </c>
      <c r="Q19" s="58" t="s">
        <v>1158</v>
      </c>
      <c r="R19" s="58">
        <v>0.93</v>
      </c>
      <c r="S19" s="58" t="s">
        <v>1158</v>
      </c>
      <c r="T19" s="58">
        <v>0.95</v>
      </c>
      <c r="U19" s="58" t="s">
        <v>1158</v>
      </c>
      <c r="V19" s="58">
        <v>0.88</v>
      </c>
      <c r="W19" s="58" t="s">
        <v>642</v>
      </c>
      <c r="X19" s="58" t="s">
        <v>642</v>
      </c>
      <c r="Y19" s="58" t="s">
        <v>642</v>
      </c>
      <c r="Z19" s="58" t="s">
        <v>642</v>
      </c>
      <c r="AA19" s="58" t="s">
        <v>642</v>
      </c>
      <c r="AB19" s="58" t="s">
        <v>642</v>
      </c>
      <c r="AC19" s="58" t="s">
        <v>1158</v>
      </c>
      <c r="AD19" s="58" t="s">
        <v>642</v>
      </c>
      <c r="AE19" s="58" t="s">
        <v>642</v>
      </c>
      <c r="AF19" s="58" t="s">
        <v>642</v>
      </c>
      <c r="AG19" s="58" t="s">
        <v>642</v>
      </c>
      <c r="AH19" s="58" t="s">
        <v>642</v>
      </c>
      <c r="AI19" s="58" t="s">
        <v>642</v>
      </c>
      <c r="AJ19" s="58" t="s">
        <v>642</v>
      </c>
      <c r="AK19" s="58" t="s">
        <v>642</v>
      </c>
    </row>
    <row r="20" spans="1:37" s="58" customFormat="1" ht="15" customHeight="1" x14ac:dyDescent="0.3">
      <c r="A20" s="58">
        <v>5608</v>
      </c>
      <c r="B20" s="58" t="s">
        <v>1318</v>
      </c>
      <c r="C20" s="4" t="s">
        <v>1354</v>
      </c>
      <c r="D20" s="59" t="s">
        <v>1365</v>
      </c>
      <c r="E20" s="60" t="s">
        <v>1370</v>
      </c>
      <c r="F20" s="59" t="s">
        <v>1344</v>
      </c>
      <c r="G20" s="3">
        <v>107</v>
      </c>
      <c r="H20" s="4" t="s">
        <v>1375</v>
      </c>
      <c r="I20" s="58" t="s">
        <v>1385</v>
      </c>
      <c r="J20" s="59">
        <v>107</v>
      </c>
      <c r="K20" s="58">
        <v>85</v>
      </c>
      <c r="L20" s="58" t="s">
        <v>1158</v>
      </c>
      <c r="M20" s="58" t="s">
        <v>1158</v>
      </c>
      <c r="N20" s="58" t="s">
        <v>1158</v>
      </c>
      <c r="O20" s="58" t="s">
        <v>1158</v>
      </c>
      <c r="P20" s="58">
        <v>0.91</v>
      </c>
      <c r="Q20" s="58" t="s">
        <v>1158</v>
      </c>
      <c r="R20" s="58">
        <v>0.98</v>
      </c>
      <c r="S20" s="58" t="s">
        <v>1158</v>
      </c>
      <c r="T20" s="58">
        <v>0.98</v>
      </c>
      <c r="U20" s="58" t="s">
        <v>1158</v>
      </c>
      <c r="V20" s="58">
        <v>0.83</v>
      </c>
      <c r="W20" s="58" t="s">
        <v>642</v>
      </c>
      <c r="X20" s="58" t="s">
        <v>642</v>
      </c>
      <c r="Y20" s="58" t="s">
        <v>642</v>
      </c>
      <c r="Z20" s="58" t="s">
        <v>642</v>
      </c>
      <c r="AA20" s="58" t="s">
        <v>642</v>
      </c>
      <c r="AB20" s="58" t="s">
        <v>642</v>
      </c>
      <c r="AC20" s="58" t="s">
        <v>1158</v>
      </c>
      <c r="AD20" s="58" t="s">
        <v>642</v>
      </c>
      <c r="AE20" s="58" t="s">
        <v>642</v>
      </c>
      <c r="AF20" s="58" t="s">
        <v>642</v>
      </c>
      <c r="AG20" s="58" t="s">
        <v>642</v>
      </c>
      <c r="AH20" s="58" t="s">
        <v>642</v>
      </c>
      <c r="AI20" s="58" t="s">
        <v>642</v>
      </c>
      <c r="AJ20" s="58" t="s">
        <v>642</v>
      </c>
      <c r="AK20" s="58" t="s">
        <v>642</v>
      </c>
    </row>
    <row r="21" spans="1:37" s="58" customFormat="1" ht="15" customHeight="1" x14ac:dyDescent="0.3">
      <c r="A21" s="58">
        <v>1443</v>
      </c>
      <c r="B21" s="58" t="s">
        <v>1319</v>
      </c>
      <c r="C21" s="4" t="s">
        <v>1354</v>
      </c>
      <c r="D21" s="59" t="s">
        <v>1366</v>
      </c>
      <c r="E21" s="60" t="s">
        <v>1369</v>
      </c>
      <c r="F21" s="59" t="s">
        <v>1381</v>
      </c>
      <c r="G21" s="3">
        <v>72</v>
      </c>
      <c r="H21" s="4" t="s">
        <v>1375</v>
      </c>
      <c r="I21" s="58" t="s">
        <v>1384</v>
      </c>
      <c r="J21" s="59">
        <v>14</v>
      </c>
      <c r="K21" s="58" t="s">
        <v>1132</v>
      </c>
      <c r="L21" s="58" t="s">
        <v>1158</v>
      </c>
      <c r="M21" s="58" t="s">
        <v>1158</v>
      </c>
      <c r="N21" s="58" t="s">
        <v>1158</v>
      </c>
      <c r="O21" s="58" t="s">
        <v>1158</v>
      </c>
      <c r="P21" s="58">
        <v>1</v>
      </c>
      <c r="Q21" s="58" t="s">
        <v>1243</v>
      </c>
      <c r="R21" s="58">
        <v>0.80600000000000005</v>
      </c>
      <c r="S21" s="58" t="s">
        <v>1244</v>
      </c>
      <c r="T21" s="58">
        <v>0.24099999999999999</v>
      </c>
      <c r="U21" s="58" t="s">
        <v>1245</v>
      </c>
      <c r="V21" s="58">
        <v>1</v>
      </c>
      <c r="W21" s="58" t="s">
        <v>1246</v>
      </c>
      <c r="X21" s="58">
        <v>5.2</v>
      </c>
      <c r="Y21" s="58" t="s">
        <v>1247</v>
      </c>
      <c r="Z21" s="58" t="s">
        <v>1158</v>
      </c>
      <c r="AA21" s="58" t="s">
        <v>1158</v>
      </c>
      <c r="AB21" s="58" t="s">
        <v>1158</v>
      </c>
      <c r="AC21" s="58" t="s">
        <v>1158</v>
      </c>
      <c r="AD21" s="58">
        <v>0.98</v>
      </c>
      <c r="AE21" s="58" t="s">
        <v>1281</v>
      </c>
      <c r="AF21" s="58" t="s">
        <v>1158</v>
      </c>
      <c r="AG21" s="58" t="s">
        <v>1158</v>
      </c>
      <c r="AH21" s="58" t="s">
        <v>1158</v>
      </c>
      <c r="AI21" s="58" t="s">
        <v>1158</v>
      </c>
      <c r="AJ21" s="58" t="s">
        <v>1158</v>
      </c>
      <c r="AK21" s="58" t="s">
        <v>1158</v>
      </c>
    </row>
    <row r="22" spans="1:37" s="58" customFormat="1" ht="15" customHeight="1" x14ac:dyDescent="0.3">
      <c r="A22" s="58">
        <v>1443</v>
      </c>
      <c r="B22" s="58" t="s">
        <v>1319</v>
      </c>
      <c r="C22" s="4" t="s">
        <v>1354</v>
      </c>
      <c r="D22" s="59" t="s">
        <v>1366</v>
      </c>
      <c r="E22" s="60" t="s">
        <v>1369</v>
      </c>
      <c r="F22" s="59" t="s">
        <v>1381</v>
      </c>
      <c r="G22" s="3">
        <v>72</v>
      </c>
      <c r="H22" s="4" t="s">
        <v>1375</v>
      </c>
      <c r="I22" s="58" t="s">
        <v>1384</v>
      </c>
      <c r="J22" s="59">
        <v>11</v>
      </c>
      <c r="K22" s="58" t="s">
        <v>1208</v>
      </c>
      <c r="L22" s="58" t="s">
        <v>1158</v>
      </c>
      <c r="M22" s="58" t="s">
        <v>1158</v>
      </c>
      <c r="N22" s="58" t="s">
        <v>1158</v>
      </c>
      <c r="O22" s="58" t="s">
        <v>1158</v>
      </c>
      <c r="P22" s="58">
        <v>0.78600000000000003</v>
      </c>
      <c r="Q22" s="58" t="s">
        <v>1249</v>
      </c>
      <c r="R22" s="58">
        <v>0.96</v>
      </c>
      <c r="S22" s="58" t="s">
        <v>1255</v>
      </c>
      <c r="T22" s="58">
        <v>0.55000000000000004</v>
      </c>
      <c r="U22" s="58" t="s">
        <v>1262</v>
      </c>
      <c r="V22" s="58">
        <v>0.98599999999999999</v>
      </c>
      <c r="W22" s="58" t="s">
        <v>1269</v>
      </c>
      <c r="X22" s="58">
        <v>19.8</v>
      </c>
      <c r="Y22" s="58" t="s">
        <v>1276</v>
      </c>
      <c r="Z22" s="58" t="s">
        <v>1158</v>
      </c>
      <c r="AA22" s="58" t="s">
        <v>1158</v>
      </c>
      <c r="AB22" s="58" t="s">
        <v>1158</v>
      </c>
      <c r="AC22" s="58" t="s">
        <v>1158</v>
      </c>
      <c r="AD22" s="58" t="s">
        <v>1158</v>
      </c>
      <c r="AE22" s="58" t="s">
        <v>1158</v>
      </c>
      <c r="AF22" s="58" t="s">
        <v>1158</v>
      </c>
      <c r="AG22" s="58" t="s">
        <v>1158</v>
      </c>
      <c r="AH22" s="58" t="s">
        <v>1158</v>
      </c>
      <c r="AI22" s="58" t="s">
        <v>1158</v>
      </c>
      <c r="AJ22" s="58" t="s">
        <v>1158</v>
      </c>
      <c r="AK22" s="58" t="s">
        <v>1158</v>
      </c>
    </row>
    <row r="23" spans="1:37" s="58" customFormat="1" ht="15" customHeight="1" x14ac:dyDescent="0.3">
      <c r="A23" s="58">
        <v>1443</v>
      </c>
      <c r="B23" s="58" t="s">
        <v>1319</v>
      </c>
      <c r="C23" s="4" t="s">
        <v>1354</v>
      </c>
      <c r="D23" s="59" t="s">
        <v>1366</v>
      </c>
      <c r="E23" s="60" t="s">
        <v>1369</v>
      </c>
      <c r="F23" s="59" t="s">
        <v>1381</v>
      </c>
      <c r="G23" s="3">
        <v>72</v>
      </c>
      <c r="H23" s="4" t="s">
        <v>1375</v>
      </c>
      <c r="I23" s="58" t="s">
        <v>1384</v>
      </c>
      <c r="J23" s="59">
        <v>11</v>
      </c>
      <c r="K23" s="58" t="s">
        <v>1242</v>
      </c>
      <c r="L23" s="58" t="s">
        <v>1158</v>
      </c>
      <c r="M23" s="58" t="s">
        <v>1158</v>
      </c>
      <c r="N23" s="58" t="s">
        <v>1158</v>
      </c>
      <c r="O23" s="58" t="s">
        <v>1158</v>
      </c>
      <c r="P23" s="58">
        <v>0.78600000000000003</v>
      </c>
      <c r="Q23" s="58" t="s">
        <v>1249</v>
      </c>
      <c r="R23" s="58">
        <v>0.98199999999999998</v>
      </c>
      <c r="S23" s="58" t="s">
        <v>1256</v>
      </c>
      <c r="T23" s="58">
        <v>0.73299999999999998</v>
      </c>
      <c r="U23" s="58" t="s">
        <v>1263</v>
      </c>
      <c r="V23" s="58">
        <v>0.98599999999999999</v>
      </c>
      <c r="W23" s="58" t="s">
        <v>1269</v>
      </c>
      <c r="X23" s="58">
        <v>44.6</v>
      </c>
      <c r="Y23" s="58" t="s">
        <v>1277</v>
      </c>
      <c r="Z23" s="58" t="s">
        <v>1158</v>
      </c>
      <c r="AA23" s="58" t="s">
        <v>1158</v>
      </c>
      <c r="AB23" s="58" t="s">
        <v>1158</v>
      </c>
      <c r="AC23" s="58" t="s">
        <v>1158</v>
      </c>
      <c r="AD23" s="58" t="s">
        <v>1158</v>
      </c>
      <c r="AE23" s="58" t="s">
        <v>1158</v>
      </c>
      <c r="AF23" s="58" t="s">
        <v>1158</v>
      </c>
      <c r="AG23" s="58" t="s">
        <v>1158</v>
      </c>
      <c r="AH23" s="58" t="s">
        <v>1158</v>
      </c>
      <c r="AI23" s="58" t="s">
        <v>1158</v>
      </c>
      <c r="AJ23" s="58" t="s">
        <v>1158</v>
      </c>
      <c r="AK23" s="58" t="s">
        <v>1158</v>
      </c>
    </row>
    <row r="24" spans="1:37" s="58" customFormat="1" ht="15" customHeight="1" x14ac:dyDescent="0.3">
      <c r="A24" s="58">
        <v>1443</v>
      </c>
      <c r="B24" s="58" t="s">
        <v>1319</v>
      </c>
      <c r="C24" s="4" t="s">
        <v>1354</v>
      </c>
      <c r="D24" s="59" t="s">
        <v>1367</v>
      </c>
      <c r="E24" s="60" t="s">
        <v>1369</v>
      </c>
      <c r="F24" s="59" t="s">
        <v>1381</v>
      </c>
      <c r="G24" s="3">
        <v>72</v>
      </c>
      <c r="H24" s="4" t="s">
        <v>1375</v>
      </c>
      <c r="I24" s="58" t="s">
        <v>1383</v>
      </c>
      <c r="J24" s="59">
        <v>15</v>
      </c>
      <c r="K24" s="58" t="s">
        <v>1132</v>
      </c>
      <c r="L24" s="58" t="s">
        <v>1158</v>
      </c>
      <c r="M24" s="58" t="s">
        <v>1158</v>
      </c>
      <c r="N24" s="58" t="s">
        <v>1158</v>
      </c>
      <c r="O24" s="58" t="s">
        <v>1158</v>
      </c>
      <c r="P24" s="58">
        <v>0.71399999999999997</v>
      </c>
      <c r="Q24" s="58" t="s">
        <v>1250</v>
      </c>
      <c r="R24" s="58">
        <v>0.86799999999999999</v>
      </c>
      <c r="S24" s="58" t="s">
        <v>1257</v>
      </c>
      <c r="T24" s="58">
        <v>0.35699999999999998</v>
      </c>
      <c r="U24" s="58" t="s">
        <v>1264</v>
      </c>
      <c r="V24" s="58">
        <v>0.96699999999999997</v>
      </c>
      <c r="W24" s="58" t="s">
        <v>1270</v>
      </c>
      <c r="X24" s="58">
        <v>5.4</v>
      </c>
      <c r="Y24" s="58" t="s">
        <v>1278</v>
      </c>
      <c r="Z24" s="58" t="s">
        <v>1158</v>
      </c>
      <c r="AA24" s="58" t="s">
        <v>1158</v>
      </c>
      <c r="AB24" s="58" t="s">
        <v>1158</v>
      </c>
      <c r="AC24" s="58" t="s">
        <v>1158</v>
      </c>
      <c r="AD24" s="58">
        <v>0.87</v>
      </c>
      <c r="AE24" s="58" t="s">
        <v>1282</v>
      </c>
      <c r="AF24" s="58" t="s">
        <v>1158</v>
      </c>
      <c r="AG24" s="58" t="s">
        <v>1158</v>
      </c>
      <c r="AH24" s="58" t="s">
        <v>1158</v>
      </c>
      <c r="AI24" s="58" t="s">
        <v>1158</v>
      </c>
      <c r="AJ24" s="58" t="s">
        <v>1158</v>
      </c>
      <c r="AK24" s="58" t="s">
        <v>1158</v>
      </c>
    </row>
    <row r="25" spans="1:37" s="58" customFormat="1" ht="15" customHeight="1" x14ac:dyDescent="0.3">
      <c r="A25" s="58">
        <v>1443</v>
      </c>
      <c r="B25" s="58" t="s">
        <v>1319</v>
      </c>
      <c r="C25" s="4" t="s">
        <v>1354</v>
      </c>
      <c r="D25" s="59" t="s">
        <v>1367</v>
      </c>
      <c r="E25" s="60" t="s">
        <v>1369</v>
      </c>
      <c r="F25" s="59" t="s">
        <v>1381</v>
      </c>
      <c r="G25" s="3">
        <v>72</v>
      </c>
      <c r="H25" s="4" t="s">
        <v>1375</v>
      </c>
      <c r="I25" s="58" t="s">
        <v>1383</v>
      </c>
      <c r="J25" s="59">
        <v>6</v>
      </c>
      <c r="K25" s="58" t="s">
        <v>1208</v>
      </c>
      <c r="L25" s="58" t="s">
        <v>1158</v>
      </c>
      <c r="M25" s="58" t="s">
        <v>1158</v>
      </c>
      <c r="N25" s="58" t="s">
        <v>1158</v>
      </c>
      <c r="O25" s="58" t="s">
        <v>1158</v>
      </c>
      <c r="P25" s="58">
        <v>0.28599999999999998</v>
      </c>
      <c r="Q25" s="58" t="s">
        <v>1251</v>
      </c>
      <c r="R25" s="58">
        <v>0.99</v>
      </c>
      <c r="S25" s="58" t="s">
        <v>1258</v>
      </c>
      <c r="T25" s="58">
        <v>0.75</v>
      </c>
      <c r="U25" s="58" t="s">
        <v>1265</v>
      </c>
      <c r="V25" s="58">
        <v>0.93100000000000005</v>
      </c>
      <c r="W25" s="58" t="s">
        <v>1271</v>
      </c>
      <c r="X25" s="58">
        <v>29.1</v>
      </c>
      <c r="Y25" s="58" t="s">
        <v>1279</v>
      </c>
      <c r="Z25" s="58" t="s">
        <v>1158</v>
      </c>
      <c r="AA25" s="58" t="s">
        <v>1158</v>
      </c>
      <c r="AB25" s="58" t="s">
        <v>1158</v>
      </c>
      <c r="AC25" s="58" t="s">
        <v>1158</v>
      </c>
      <c r="AD25" s="58" t="s">
        <v>1158</v>
      </c>
      <c r="AE25" s="58" t="s">
        <v>1158</v>
      </c>
      <c r="AF25" s="58" t="s">
        <v>1158</v>
      </c>
      <c r="AG25" s="58" t="s">
        <v>1158</v>
      </c>
      <c r="AH25" s="58" t="s">
        <v>1158</v>
      </c>
      <c r="AI25" s="58" t="s">
        <v>1158</v>
      </c>
      <c r="AJ25" s="58" t="s">
        <v>1158</v>
      </c>
      <c r="AK25" s="58" t="s">
        <v>1158</v>
      </c>
    </row>
    <row r="26" spans="1:37" s="58" customFormat="1" ht="15" customHeight="1" x14ac:dyDescent="0.3">
      <c r="A26" s="58">
        <v>1443</v>
      </c>
      <c r="B26" s="58" t="s">
        <v>1319</v>
      </c>
      <c r="C26" s="4" t="s">
        <v>1354</v>
      </c>
      <c r="D26" s="59" t="s">
        <v>1367</v>
      </c>
      <c r="E26" s="60" t="s">
        <v>1369</v>
      </c>
      <c r="F26" s="59" t="s">
        <v>1381</v>
      </c>
      <c r="G26" s="3">
        <v>72</v>
      </c>
      <c r="H26" s="4" t="s">
        <v>1375</v>
      </c>
      <c r="I26" s="58" t="s">
        <v>1383</v>
      </c>
      <c r="J26" s="59">
        <v>3</v>
      </c>
      <c r="K26" s="58" t="s">
        <v>1242</v>
      </c>
      <c r="L26" s="58" t="s">
        <v>1158</v>
      </c>
      <c r="M26" s="58" t="s">
        <v>1158</v>
      </c>
      <c r="N26" s="58" t="s">
        <v>1158</v>
      </c>
      <c r="O26" s="58" t="s">
        <v>1158</v>
      </c>
      <c r="P26" s="58">
        <v>0.14299999999999999</v>
      </c>
      <c r="Q26" s="58" t="s">
        <v>1252</v>
      </c>
      <c r="R26" s="58">
        <v>1</v>
      </c>
      <c r="S26" s="58" t="s">
        <v>1259</v>
      </c>
      <c r="T26" s="58">
        <v>1</v>
      </c>
      <c r="U26" s="58" t="s">
        <v>1266</v>
      </c>
      <c r="V26" s="58">
        <v>0.91900000000000004</v>
      </c>
      <c r="W26" s="58" t="s">
        <v>1272</v>
      </c>
      <c r="X26" s="58" t="s">
        <v>1158</v>
      </c>
      <c r="Y26" s="58" t="s">
        <v>1158</v>
      </c>
      <c r="Z26" s="58" t="s">
        <v>1158</v>
      </c>
      <c r="AA26" s="58" t="s">
        <v>1158</v>
      </c>
      <c r="AB26" s="58" t="s">
        <v>1158</v>
      </c>
      <c r="AC26" s="58" t="s">
        <v>1158</v>
      </c>
      <c r="AD26" s="58" t="s">
        <v>1158</v>
      </c>
      <c r="AE26" s="58" t="s">
        <v>1158</v>
      </c>
      <c r="AF26" s="58" t="s">
        <v>1158</v>
      </c>
      <c r="AG26" s="58" t="s">
        <v>1158</v>
      </c>
      <c r="AH26" s="58" t="s">
        <v>1158</v>
      </c>
      <c r="AI26" s="58" t="s">
        <v>1158</v>
      </c>
      <c r="AJ26" s="58" t="s">
        <v>1158</v>
      </c>
      <c r="AK26" s="58" t="s">
        <v>1158</v>
      </c>
    </row>
    <row r="27" spans="1:37" s="58" customFormat="1" ht="15" customHeight="1" x14ac:dyDescent="0.3">
      <c r="A27" s="58">
        <v>1443</v>
      </c>
      <c r="B27" s="58" t="s">
        <v>1319</v>
      </c>
      <c r="C27" s="4" t="s">
        <v>1354</v>
      </c>
      <c r="D27" s="59" t="s">
        <v>1368</v>
      </c>
      <c r="E27" s="60" t="s">
        <v>1369</v>
      </c>
      <c r="F27" s="59" t="s">
        <v>1381</v>
      </c>
      <c r="G27" s="3">
        <v>72</v>
      </c>
      <c r="H27" s="4" t="s">
        <v>1375</v>
      </c>
      <c r="I27" s="58" t="s">
        <v>1382</v>
      </c>
      <c r="J27" s="59">
        <v>15</v>
      </c>
      <c r="K27" s="58" t="s">
        <v>1132</v>
      </c>
      <c r="L27" s="58" t="s">
        <v>1158</v>
      </c>
      <c r="M27" s="58" t="s">
        <v>1158</v>
      </c>
      <c r="N27" s="58" t="s">
        <v>1158</v>
      </c>
      <c r="O27" s="58" t="s">
        <v>1158</v>
      </c>
      <c r="P27" s="58">
        <v>0.40500000000000003</v>
      </c>
      <c r="Q27" s="58" t="s">
        <v>1253</v>
      </c>
      <c r="R27" s="58">
        <v>0.92900000000000005</v>
      </c>
      <c r="S27" s="58" t="s">
        <v>1260</v>
      </c>
      <c r="T27" s="58">
        <v>0.57699999999999996</v>
      </c>
      <c r="U27" s="58" t="s">
        <v>1267</v>
      </c>
      <c r="V27" s="58">
        <v>0.86699999999999999</v>
      </c>
      <c r="W27" s="58" t="s">
        <v>1273</v>
      </c>
      <c r="X27" s="58">
        <v>5.7</v>
      </c>
      <c r="Y27" s="58" t="s">
        <v>1280</v>
      </c>
      <c r="Z27" s="58" t="s">
        <v>1158</v>
      </c>
      <c r="AA27" s="58" t="s">
        <v>1158</v>
      </c>
      <c r="AB27" s="58" t="s">
        <v>1158</v>
      </c>
      <c r="AC27" s="58" t="s">
        <v>1158</v>
      </c>
      <c r="AD27" s="58">
        <v>0.68</v>
      </c>
      <c r="AE27" s="58" t="s">
        <v>1283</v>
      </c>
      <c r="AF27" s="58" t="s">
        <v>1158</v>
      </c>
      <c r="AG27" s="58" t="s">
        <v>1158</v>
      </c>
      <c r="AH27" s="58" t="s">
        <v>1158</v>
      </c>
      <c r="AI27" s="58" t="s">
        <v>1158</v>
      </c>
      <c r="AJ27" s="58" t="s">
        <v>1158</v>
      </c>
      <c r="AK27" s="58" t="s">
        <v>1158</v>
      </c>
    </row>
    <row r="28" spans="1:37" s="58" customFormat="1" ht="15" customHeight="1" x14ac:dyDescent="0.3">
      <c r="A28" s="58">
        <v>1443</v>
      </c>
      <c r="B28" s="58" t="s">
        <v>1319</v>
      </c>
      <c r="C28" s="4" t="s">
        <v>1354</v>
      </c>
      <c r="D28" s="59" t="s">
        <v>1368</v>
      </c>
      <c r="E28" s="60" t="s">
        <v>1369</v>
      </c>
      <c r="F28" s="59" t="s">
        <v>1381</v>
      </c>
      <c r="G28" s="3">
        <v>72</v>
      </c>
      <c r="H28" s="4" t="s">
        <v>1375</v>
      </c>
      <c r="I28" s="58" t="s">
        <v>1382</v>
      </c>
      <c r="J28" s="59">
        <v>2</v>
      </c>
      <c r="K28" s="58" t="s">
        <v>1208</v>
      </c>
      <c r="L28" s="58" t="s">
        <v>1158</v>
      </c>
      <c r="M28" s="58" t="s">
        <v>1158</v>
      </c>
      <c r="N28" s="58" t="s">
        <v>1158</v>
      </c>
      <c r="O28" s="58" t="s">
        <v>1158</v>
      </c>
      <c r="P28" s="58">
        <v>5.3999999999999999E-2</v>
      </c>
      <c r="Q28" s="58" t="s">
        <v>1254</v>
      </c>
      <c r="R28" s="58">
        <v>1</v>
      </c>
      <c r="S28" s="58" t="s">
        <v>1261</v>
      </c>
      <c r="T28" s="58">
        <v>1</v>
      </c>
      <c r="U28" s="58" t="s">
        <v>1268</v>
      </c>
      <c r="V28" s="58">
        <v>0.81599999999999995</v>
      </c>
      <c r="W28" s="58" t="s">
        <v>1274</v>
      </c>
      <c r="X28" s="58" t="s">
        <v>1158</v>
      </c>
      <c r="Y28" s="58" t="s">
        <v>1158</v>
      </c>
      <c r="Z28" s="58" t="s">
        <v>1158</v>
      </c>
      <c r="AA28" s="58" t="s">
        <v>1158</v>
      </c>
      <c r="AB28" s="58" t="s">
        <v>1158</v>
      </c>
      <c r="AC28" s="58" t="s">
        <v>1158</v>
      </c>
      <c r="AD28" s="58" t="s">
        <v>1158</v>
      </c>
      <c r="AE28" s="58" t="s">
        <v>1158</v>
      </c>
      <c r="AF28" s="58" t="s">
        <v>1158</v>
      </c>
      <c r="AG28" s="58" t="s">
        <v>1158</v>
      </c>
      <c r="AH28" s="58" t="s">
        <v>1158</v>
      </c>
      <c r="AI28" s="58" t="s">
        <v>1158</v>
      </c>
      <c r="AJ28" s="58" t="s">
        <v>1158</v>
      </c>
      <c r="AK28" s="58" t="s">
        <v>1158</v>
      </c>
    </row>
    <row r="29" spans="1:37" s="58" customFormat="1" ht="15" customHeight="1" x14ac:dyDescent="0.3">
      <c r="A29" s="58">
        <v>1443</v>
      </c>
      <c r="B29" s="58" t="s">
        <v>1319</v>
      </c>
      <c r="C29" s="4" t="s">
        <v>1354</v>
      </c>
      <c r="D29" s="59" t="s">
        <v>1368</v>
      </c>
      <c r="E29" s="60" t="s">
        <v>1369</v>
      </c>
      <c r="F29" s="59" t="s">
        <v>1381</v>
      </c>
      <c r="G29" s="3">
        <v>72</v>
      </c>
      <c r="H29" s="4" t="s">
        <v>1375</v>
      </c>
      <c r="I29" s="58" t="s">
        <v>1382</v>
      </c>
      <c r="J29" s="59">
        <v>0</v>
      </c>
      <c r="K29" s="58" t="s">
        <v>1242</v>
      </c>
      <c r="L29" s="58" t="s">
        <v>1158</v>
      </c>
      <c r="M29" s="58" t="s">
        <v>1158</v>
      </c>
      <c r="N29" s="58" t="s">
        <v>1158</v>
      </c>
      <c r="O29" s="58" t="s">
        <v>1158</v>
      </c>
      <c r="P29" s="58">
        <v>0</v>
      </c>
      <c r="Q29" s="58" t="s">
        <v>1248</v>
      </c>
      <c r="R29" s="58">
        <v>1</v>
      </c>
      <c r="S29" s="58" t="s">
        <v>1261</v>
      </c>
      <c r="T29" s="58" t="s">
        <v>1158</v>
      </c>
      <c r="U29" s="58" t="s">
        <v>1158</v>
      </c>
      <c r="V29" s="58">
        <v>0.80700000000000005</v>
      </c>
      <c r="W29" s="58" t="s">
        <v>1275</v>
      </c>
      <c r="X29" s="58" t="s">
        <v>1158</v>
      </c>
      <c r="Y29" s="58" t="s">
        <v>1158</v>
      </c>
      <c r="Z29" s="58" t="s">
        <v>1158</v>
      </c>
      <c r="AA29" s="58" t="s">
        <v>1158</v>
      </c>
      <c r="AB29" s="58" t="s">
        <v>1158</v>
      </c>
      <c r="AC29" s="58" t="s">
        <v>1158</v>
      </c>
      <c r="AD29" s="58" t="s">
        <v>1158</v>
      </c>
      <c r="AE29" s="58" t="s">
        <v>1158</v>
      </c>
      <c r="AF29" s="58" t="s">
        <v>1158</v>
      </c>
      <c r="AG29" s="58" t="s">
        <v>1158</v>
      </c>
      <c r="AH29" s="58" t="s">
        <v>1158</v>
      </c>
      <c r="AI29" s="58" t="s">
        <v>1158</v>
      </c>
      <c r="AJ29" s="58" t="s">
        <v>1158</v>
      </c>
      <c r="AK29" s="58" t="s">
        <v>1158</v>
      </c>
    </row>
  </sheetData>
  <sheetProtection algorithmName="SHA-512" hashValue="1EwVaQjqv9Uo9zSmME/JILU06I7UPrrv7lAep21wVo6N1c7lMs1TQPE7FoMKaZbwr34iV1vaM2ql/j2TXw9H3Q==" saltValue="KPv3GwDxBShz7wi+tfPT8g==" spinCount="100000" sheet="1" objects="1" scenarios="1" selectLockedCells="1" selectUnlockedCells="1"/>
  <phoneticPr fontId="2"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zoomScaleNormal="100" workbookViewId="0">
      <pane xSplit="5" ySplit="1" topLeftCell="F2" activePane="bottomRight" state="frozen"/>
      <selection pane="topRight" activeCell="M1" sqref="M1"/>
      <selection pane="bottomLeft" activeCell="A3" sqref="A3"/>
      <selection pane="bottomRight" activeCell="L21" sqref="L21"/>
    </sheetView>
  </sheetViews>
  <sheetFormatPr defaultRowHeight="15" customHeight="1" x14ac:dyDescent="0.3"/>
  <cols>
    <col min="1" max="1" width="5.25" style="4" bestFit="1" customWidth="1"/>
    <col min="2" max="2" width="9" style="4"/>
    <col min="3" max="3" width="13" style="4" customWidth="1"/>
    <col min="4" max="4" width="9" style="4"/>
    <col min="5" max="5" width="5.625" style="4" customWidth="1"/>
    <col min="6" max="6" width="13.125" style="4" customWidth="1"/>
    <col min="7" max="7" width="9.75" style="4" customWidth="1"/>
    <col min="8" max="8" width="6.625" style="4" customWidth="1"/>
    <col min="9" max="9" width="5.625" style="4" customWidth="1"/>
    <col min="10" max="14" width="4.75" style="4" customWidth="1"/>
    <col min="15" max="15" width="4.75" style="4" hidden="1" customWidth="1"/>
    <col min="16" max="16" width="4.75" style="4" customWidth="1"/>
    <col min="17" max="17" width="4.75" style="4" hidden="1" customWidth="1"/>
    <col min="18" max="18" width="4.75" style="4" customWidth="1"/>
    <col min="19" max="19" width="4.75" style="4" hidden="1" customWidth="1"/>
    <col min="20" max="20" width="4.75" style="4" customWidth="1"/>
    <col min="21" max="21" width="4.75" style="4" hidden="1" customWidth="1"/>
    <col min="22" max="22" width="4.75" style="4" customWidth="1"/>
    <col min="23" max="23" width="4.75" style="4" hidden="1" customWidth="1"/>
    <col min="24" max="24" width="4.75" style="4" customWidth="1"/>
    <col min="25" max="25" width="4.75" style="4" hidden="1" customWidth="1"/>
    <col min="26" max="27" width="4.75" style="4" customWidth="1"/>
    <col min="28" max="28" width="6.75" style="4" hidden="1" customWidth="1"/>
    <col min="29" max="16384" width="9" style="4"/>
  </cols>
  <sheetData>
    <row r="1" spans="1:28" ht="25.5" customHeight="1" x14ac:dyDescent="0.3">
      <c r="A1" s="67" t="s">
        <v>908</v>
      </c>
      <c r="B1" s="67" t="s">
        <v>926</v>
      </c>
      <c r="C1" s="67" t="s">
        <v>599</v>
      </c>
      <c r="D1" s="67" t="s">
        <v>909</v>
      </c>
      <c r="E1" s="68" t="s">
        <v>912</v>
      </c>
      <c r="F1" s="67" t="s">
        <v>970</v>
      </c>
      <c r="G1" s="67" t="s">
        <v>1002</v>
      </c>
      <c r="H1" s="67" t="s">
        <v>976</v>
      </c>
      <c r="I1" s="67" t="s">
        <v>913</v>
      </c>
      <c r="J1" s="67" t="s">
        <v>914</v>
      </c>
      <c r="K1" s="67" t="s">
        <v>915</v>
      </c>
      <c r="L1" s="67" t="s">
        <v>916</v>
      </c>
      <c r="M1" s="67" t="s">
        <v>917</v>
      </c>
      <c r="N1" s="67" t="s">
        <v>918</v>
      </c>
      <c r="O1" s="67" t="s">
        <v>919</v>
      </c>
      <c r="P1" s="67" t="s">
        <v>920</v>
      </c>
      <c r="Q1" s="67" t="s">
        <v>919</v>
      </c>
      <c r="R1" s="67" t="s">
        <v>921</v>
      </c>
      <c r="S1" s="67" t="s">
        <v>919</v>
      </c>
      <c r="T1" s="67" t="s">
        <v>922</v>
      </c>
      <c r="U1" s="67" t="s">
        <v>919</v>
      </c>
      <c r="V1" s="67" t="s">
        <v>923</v>
      </c>
      <c r="W1" s="67" t="s">
        <v>919</v>
      </c>
      <c r="X1" s="67" t="s">
        <v>924</v>
      </c>
      <c r="Y1" s="67" t="s">
        <v>919</v>
      </c>
      <c r="Z1" s="67" t="s">
        <v>963</v>
      </c>
      <c r="AA1" s="67" t="s">
        <v>137</v>
      </c>
      <c r="AB1" s="67" t="s">
        <v>919</v>
      </c>
    </row>
    <row r="2" spans="1:28" ht="15" customHeight="1" x14ac:dyDescent="0.3">
      <c r="A2" s="22">
        <v>774</v>
      </c>
      <c r="B2" s="4" t="s">
        <v>1320</v>
      </c>
      <c r="C2" s="4" t="str">
        <f>VLOOKUP(A2,'선택문헌특성(30)'!A:Z,7,0)</f>
        <v>후향적코호트</v>
      </c>
      <c r="D2" s="7" t="s">
        <v>1337</v>
      </c>
      <c r="E2" s="3">
        <v>164</v>
      </c>
      <c r="F2" s="4" t="s">
        <v>1392</v>
      </c>
      <c r="G2" s="4" t="s">
        <v>1395</v>
      </c>
      <c r="H2" s="4">
        <v>164</v>
      </c>
      <c r="I2" s="4">
        <v>38</v>
      </c>
      <c r="J2" s="4" t="s">
        <v>1340</v>
      </c>
      <c r="K2" s="4" t="s">
        <v>1340</v>
      </c>
      <c r="L2" s="4" t="s">
        <v>1340</v>
      </c>
      <c r="M2" s="4" t="s">
        <v>1340</v>
      </c>
      <c r="N2" s="4">
        <v>0.96499999999999997</v>
      </c>
      <c r="O2" s="4" t="s">
        <v>1340</v>
      </c>
      <c r="P2" s="4">
        <v>0.77100000000000002</v>
      </c>
      <c r="Q2" s="4" t="s">
        <v>1340</v>
      </c>
      <c r="R2" s="4">
        <v>0.41799999999999998</v>
      </c>
      <c r="S2" s="4" t="s">
        <v>1340</v>
      </c>
      <c r="T2" s="4">
        <v>0.99</v>
      </c>
      <c r="U2" s="4" t="s">
        <v>1340</v>
      </c>
      <c r="V2" s="4" t="s">
        <v>1340</v>
      </c>
      <c r="W2" s="4" t="s">
        <v>1340</v>
      </c>
      <c r="X2" s="4" t="s">
        <v>1340</v>
      </c>
      <c r="Y2" s="4" t="s">
        <v>1340</v>
      </c>
      <c r="Z2" s="4">
        <v>0.75600000000000001</v>
      </c>
      <c r="AA2" s="4">
        <v>0.88</v>
      </c>
    </row>
    <row r="3" spans="1:28" ht="15" customHeight="1" x14ac:dyDescent="0.3">
      <c r="A3" s="22">
        <v>774</v>
      </c>
      <c r="B3" s="4" t="s">
        <v>1320</v>
      </c>
      <c r="C3" s="4" t="str">
        <f>VLOOKUP(A3,'선택문헌특성(30)'!A:Z,7,0)</f>
        <v>후향적코호트</v>
      </c>
      <c r="D3" s="7" t="s">
        <v>1337</v>
      </c>
      <c r="E3" s="3">
        <v>164</v>
      </c>
      <c r="F3" s="4" t="s">
        <v>1392</v>
      </c>
      <c r="G3" s="4" t="s">
        <v>1394</v>
      </c>
      <c r="H3" s="4">
        <v>164</v>
      </c>
      <c r="I3" s="4">
        <v>38</v>
      </c>
      <c r="J3" s="4" t="s">
        <v>1340</v>
      </c>
      <c r="K3" s="4" t="s">
        <v>1340</v>
      </c>
      <c r="L3" s="4" t="s">
        <v>1340</v>
      </c>
      <c r="M3" s="4" t="s">
        <v>1340</v>
      </c>
      <c r="N3" s="4">
        <v>0.86199999999999999</v>
      </c>
      <c r="P3" s="4">
        <v>0.76300000000000001</v>
      </c>
      <c r="R3" s="4">
        <v>0.439</v>
      </c>
      <c r="T3" s="4">
        <v>0.96299999999999997</v>
      </c>
      <c r="V3" s="4" t="s">
        <v>1340</v>
      </c>
      <c r="X3" s="4" t="s">
        <v>1340</v>
      </c>
      <c r="Z3" s="4">
        <v>0.78100000000000003</v>
      </c>
      <c r="AA3" s="4">
        <v>0.89</v>
      </c>
    </row>
    <row r="4" spans="1:28" ht="15" customHeight="1" x14ac:dyDescent="0.3">
      <c r="A4" s="22">
        <v>1447</v>
      </c>
      <c r="B4" s="4" t="s">
        <v>1299</v>
      </c>
      <c r="C4" s="4" t="str">
        <f>VLOOKUP(A4,'선택문헌특성(30)'!A:Z,7,0)</f>
        <v>진단법평가연구(예측)</v>
      </c>
      <c r="D4" s="7" t="s">
        <v>1337</v>
      </c>
      <c r="E4" s="3">
        <v>402</v>
      </c>
      <c r="F4" s="4" t="s">
        <v>1332</v>
      </c>
      <c r="G4" s="4" t="s">
        <v>1069</v>
      </c>
      <c r="H4" s="4">
        <v>402</v>
      </c>
      <c r="I4" s="4">
        <v>38</v>
      </c>
      <c r="J4" s="4" t="s">
        <v>1340</v>
      </c>
      <c r="K4" s="4" t="s">
        <v>1340</v>
      </c>
      <c r="L4" s="4" t="s">
        <v>1340</v>
      </c>
      <c r="M4" s="4" t="s">
        <v>1340</v>
      </c>
      <c r="N4" s="4">
        <v>0.58599999999999997</v>
      </c>
      <c r="P4" s="4">
        <v>0.876</v>
      </c>
      <c r="R4" s="4">
        <v>0.77300000000000002</v>
      </c>
      <c r="T4" s="4">
        <v>0.745</v>
      </c>
      <c r="V4" s="4" t="s">
        <v>1340</v>
      </c>
      <c r="W4" s="4" t="s">
        <v>1340</v>
      </c>
      <c r="X4" s="4" t="s">
        <v>1340</v>
      </c>
      <c r="Y4" s="4" t="s">
        <v>1340</v>
      </c>
      <c r="Z4" s="4" t="s">
        <v>1340</v>
      </c>
      <c r="AA4" s="4" t="s">
        <v>1340</v>
      </c>
    </row>
    <row r="5" spans="1:28" ht="15" customHeight="1" x14ac:dyDescent="0.3">
      <c r="A5" s="22">
        <v>1447</v>
      </c>
      <c r="B5" s="4" t="s">
        <v>1299</v>
      </c>
      <c r="C5" s="4" t="str">
        <f>VLOOKUP(A5,'선택문헌특성(30)'!A:Z,7,0)</f>
        <v>진단법평가연구(예측)</v>
      </c>
      <c r="D5" s="7" t="s">
        <v>1337</v>
      </c>
      <c r="E5" s="3">
        <v>402</v>
      </c>
      <c r="F5" s="4" t="s">
        <v>1332</v>
      </c>
      <c r="G5" s="4" t="s">
        <v>1069</v>
      </c>
      <c r="H5" s="4">
        <v>402</v>
      </c>
      <c r="I5" s="4">
        <v>85</v>
      </c>
      <c r="J5" s="4" t="s">
        <v>1340</v>
      </c>
      <c r="K5" s="4" t="s">
        <v>1340</v>
      </c>
      <c r="L5" s="4" t="s">
        <v>1340</v>
      </c>
      <c r="M5" s="4" t="s">
        <v>1340</v>
      </c>
      <c r="N5" s="4">
        <v>0.34899999999999998</v>
      </c>
      <c r="P5" s="4">
        <v>0.95699999999999996</v>
      </c>
      <c r="R5" s="4">
        <v>0.85499999999999998</v>
      </c>
      <c r="T5" s="4">
        <v>0.67</v>
      </c>
      <c r="V5" s="4" t="s">
        <v>1340</v>
      </c>
      <c r="W5" s="4" t="s">
        <v>1340</v>
      </c>
      <c r="X5" s="4" t="s">
        <v>1340</v>
      </c>
      <c r="Y5" s="4" t="s">
        <v>1340</v>
      </c>
      <c r="Z5" s="4" t="s">
        <v>1340</v>
      </c>
      <c r="AA5" s="4" t="s">
        <v>1340</v>
      </c>
    </row>
    <row r="6" spans="1:28" ht="15" customHeight="1" x14ac:dyDescent="0.3">
      <c r="A6" s="22">
        <v>1447</v>
      </c>
      <c r="B6" s="4" t="s">
        <v>1299</v>
      </c>
      <c r="C6" s="4" t="str">
        <f>VLOOKUP(A6,'선택문헌특성(30)'!A:Z,7,0)</f>
        <v>진단법평가연구(예측)</v>
      </c>
      <c r="D6" s="7" t="s">
        <v>1337</v>
      </c>
      <c r="E6" s="3">
        <v>402</v>
      </c>
      <c r="F6" s="4" t="s">
        <v>1393</v>
      </c>
      <c r="G6" s="4" t="s">
        <v>1069</v>
      </c>
      <c r="H6" s="4">
        <v>199</v>
      </c>
      <c r="I6" s="4">
        <v>38</v>
      </c>
      <c r="J6" s="4" t="s">
        <v>1340</v>
      </c>
      <c r="K6" s="4" t="s">
        <v>1340</v>
      </c>
      <c r="L6" s="4" t="s">
        <v>1340</v>
      </c>
      <c r="M6" s="4" t="s">
        <v>1340</v>
      </c>
      <c r="N6" s="4">
        <v>0.76300000000000001</v>
      </c>
      <c r="P6" s="4">
        <v>0.85</v>
      </c>
      <c r="R6" s="4">
        <v>0.68200000000000005</v>
      </c>
      <c r="T6" s="4">
        <v>0.89500000000000002</v>
      </c>
      <c r="V6" s="4" t="s">
        <v>1340</v>
      </c>
      <c r="W6" s="4" t="s">
        <v>1340</v>
      </c>
      <c r="X6" s="4" t="s">
        <v>1340</v>
      </c>
      <c r="Y6" s="4" t="s">
        <v>1340</v>
      </c>
      <c r="Z6" s="4" t="s">
        <v>1340</v>
      </c>
      <c r="AA6" s="4" t="s">
        <v>1340</v>
      </c>
    </row>
    <row r="7" spans="1:28" ht="15" customHeight="1" x14ac:dyDescent="0.3">
      <c r="A7" s="22">
        <v>1447</v>
      </c>
      <c r="B7" s="4" t="s">
        <v>1299</v>
      </c>
      <c r="C7" s="4" t="str">
        <f>VLOOKUP(A7,'선택문헌특성(30)'!A:Z,7,0)</f>
        <v>진단법평가연구(예측)</v>
      </c>
      <c r="D7" s="7" t="s">
        <v>1337</v>
      </c>
      <c r="E7" s="3">
        <v>402</v>
      </c>
      <c r="F7" s="4" t="s">
        <v>1393</v>
      </c>
      <c r="G7" s="4" t="s">
        <v>1069</v>
      </c>
      <c r="H7" s="4">
        <v>199</v>
      </c>
      <c r="I7" s="4">
        <v>85</v>
      </c>
      <c r="J7" s="4" t="s">
        <v>1340</v>
      </c>
      <c r="K7" s="4" t="s">
        <v>1340</v>
      </c>
      <c r="L7" s="4" t="s">
        <v>1340</v>
      </c>
      <c r="M7" s="4" t="s">
        <v>1340</v>
      </c>
      <c r="N7" s="4">
        <v>0.59299999999999997</v>
      </c>
      <c r="P7" s="4">
        <v>0.94299999999999995</v>
      </c>
      <c r="R7" s="4">
        <v>0.81399999999999995</v>
      </c>
      <c r="T7" s="4">
        <v>0.84599999999999997</v>
      </c>
      <c r="V7" s="4" t="s">
        <v>1340</v>
      </c>
      <c r="W7" s="4" t="s">
        <v>1340</v>
      </c>
      <c r="X7" s="4" t="s">
        <v>1340</v>
      </c>
      <c r="Y7" s="4" t="s">
        <v>1340</v>
      </c>
      <c r="Z7" s="4" t="s">
        <v>1340</v>
      </c>
      <c r="AA7" s="4" t="s">
        <v>1340</v>
      </c>
    </row>
    <row r="8" spans="1:28" ht="15" customHeight="1" x14ac:dyDescent="0.3">
      <c r="A8" s="4">
        <v>1020</v>
      </c>
      <c r="B8" s="4" t="s">
        <v>1306</v>
      </c>
      <c r="C8" s="4" t="str">
        <f>VLOOKUP(A8,'선택문헌특성(30)'!A:Z,7,0)</f>
        <v>진단법평가연구(예측)</v>
      </c>
      <c r="D8" s="7" t="s">
        <v>1337</v>
      </c>
      <c r="E8" s="3">
        <v>396</v>
      </c>
      <c r="F8" s="4" t="s">
        <v>1396</v>
      </c>
      <c r="G8" s="4" t="s">
        <v>1394</v>
      </c>
      <c r="H8" s="4">
        <v>198</v>
      </c>
      <c r="I8" s="4">
        <v>38</v>
      </c>
      <c r="J8" s="4" t="s">
        <v>1340</v>
      </c>
      <c r="K8" s="4" t="s">
        <v>1340</v>
      </c>
      <c r="L8" s="4" t="s">
        <v>1340</v>
      </c>
      <c r="M8" s="4" t="s">
        <v>1340</v>
      </c>
      <c r="N8" s="4">
        <v>0.75</v>
      </c>
      <c r="P8" s="4">
        <v>0.90200000000000002</v>
      </c>
      <c r="R8" s="4">
        <v>0.57499999999999996</v>
      </c>
      <c r="T8" s="4">
        <v>0.95299999999999996</v>
      </c>
      <c r="V8" s="4">
        <v>7.68</v>
      </c>
      <c r="X8" s="4">
        <v>0.28000000000000003</v>
      </c>
      <c r="Z8" s="4" t="s">
        <v>1340</v>
      </c>
      <c r="AA8" s="4">
        <v>0.875</v>
      </c>
    </row>
    <row r="9" spans="1:28" ht="15" customHeight="1" x14ac:dyDescent="0.3">
      <c r="A9" s="4">
        <v>1020</v>
      </c>
      <c r="B9" s="4" t="s">
        <v>1306</v>
      </c>
      <c r="C9" s="4" t="str">
        <f>VLOOKUP(A9,'선택문헌특성(30)'!A:Z,7,0)</f>
        <v>진단법평가연구(예측)</v>
      </c>
      <c r="D9" s="7" t="s">
        <v>1337</v>
      </c>
      <c r="E9" s="3">
        <v>396</v>
      </c>
      <c r="F9" s="4" t="s">
        <v>1396</v>
      </c>
      <c r="G9" s="4" t="s">
        <v>1394</v>
      </c>
      <c r="H9" s="4">
        <v>305</v>
      </c>
      <c r="I9" s="4">
        <v>38</v>
      </c>
      <c r="J9" s="4" t="s">
        <v>1340</v>
      </c>
      <c r="K9" s="4" t="s">
        <v>1340</v>
      </c>
      <c r="L9" s="4" t="s">
        <v>1340</v>
      </c>
      <c r="M9" s="4" t="s">
        <v>1340</v>
      </c>
      <c r="N9" s="4">
        <v>0.73099999999999998</v>
      </c>
      <c r="P9" s="4">
        <v>0.93200000000000005</v>
      </c>
      <c r="R9" s="4">
        <v>0.65400000000000003</v>
      </c>
      <c r="T9" s="4">
        <v>0.95099999999999996</v>
      </c>
      <c r="V9" s="4">
        <v>10.73</v>
      </c>
      <c r="X9" s="4">
        <v>0.28999999999999998</v>
      </c>
      <c r="Z9" s="4" t="s">
        <v>1340</v>
      </c>
      <c r="AA9" s="4">
        <v>0.86299999999999999</v>
      </c>
    </row>
    <row r="10" spans="1:28" ht="15" customHeight="1" x14ac:dyDescent="0.3">
      <c r="A10" s="4">
        <v>1020</v>
      </c>
      <c r="B10" s="4" t="s">
        <v>1306</v>
      </c>
      <c r="C10" s="4" t="str">
        <f>VLOOKUP(A10,'선택문헌특성(30)'!A:Z,7,0)</f>
        <v>진단법평가연구(예측)</v>
      </c>
      <c r="D10" s="7" t="s">
        <v>1337</v>
      </c>
      <c r="E10" s="3">
        <v>396</v>
      </c>
      <c r="F10" s="4" t="s">
        <v>1397</v>
      </c>
      <c r="G10" s="4" t="s">
        <v>1394</v>
      </c>
      <c r="H10" s="4">
        <v>198</v>
      </c>
      <c r="I10" s="4">
        <v>38</v>
      </c>
      <c r="J10" s="4" t="s">
        <v>1340</v>
      </c>
      <c r="K10" s="4" t="s">
        <v>1340</v>
      </c>
      <c r="L10" s="4" t="s">
        <v>1340</v>
      </c>
      <c r="M10" s="4" t="s">
        <v>1340</v>
      </c>
      <c r="N10" s="4" t="s">
        <v>1340</v>
      </c>
      <c r="O10" s="4" t="s">
        <v>1340</v>
      </c>
      <c r="P10" s="4" t="s">
        <v>1340</v>
      </c>
      <c r="Q10" s="4" t="s">
        <v>1340</v>
      </c>
      <c r="R10" s="4" t="s">
        <v>1340</v>
      </c>
      <c r="S10" s="4" t="s">
        <v>1340</v>
      </c>
      <c r="T10" s="4" t="s">
        <v>1340</v>
      </c>
      <c r="U10" s="4" t="s">
        <v>1340</v>
      </c>
      <c r="V10" s="4" t="s">
        <v>1340</v>
      </c>
      <c r="W10" s="4" t="s">
        <v>1340</v>
      </c>
      <c r="X10" s="4" t="s">
        <v>1340</v>
      </c>
      <c r="Y10" s="4" t="s">
        <v>1340</v>
      </c>
      <c r="Z10" s="4" t="s">
        <v>1340</v>
      </c>
      <c r="AA10" s="4" t="s">
        <v>1340</v>
      </c>
    </row>
    <row r="11" spans="1:28" ht="15" customHeight="1" x14ac:dyDescent="0.3">
      <c r="A11" s="4">
        <v>1020</v>
      </c>
      <c r="B11" s="4" t="s">
        <v>1306</v>
      </c>
      <c r="C11" s="4" t="str">
        <f>VLOOKUP(A11,'선택문헌특성(30)'!A:Z,7,0)</f>
        <v>진단법평가연구(예측)</v>
      </c>
      <c r="D11" s="7" t="s">
        <v>1337</v>
      </c>
      <c r="E11" s="3">
        <v>396</v>
      </c>
      <c r="F11" s="4" t="s">
        <v>1397</v>
      </c>
      <c r="G11" s="4" t="s">
        <v>1394</v>
      </c>
      <c r="H11" s="4">
        <v>198</v>
      </c>
      <c r="I11" s="4">
        <v>38</v>
      </c>
      <c r="J11" s="4" t="s">
        <v>1340</v>
      </c>
      <c r="K11" s="4" t="s">
        <v>1340</v>
      </c>
      <c r="L11" s="4" t="s">
        <v>1340</v>
      </c>
      <c r="M11" s="4" t="s">
        <v>1340</v>
      </c>
      <c r="N11" s="4" t="s">
        <v>1340</v>
      </c>
      <c r="O11" s="4" t="s">
        <v>1340</v>
      </c>
      <c r="P11" s="4" t="s">
        <v>1340</v>
      </c>
      <c r="Q11" s="4" t="s">
        <v>1340</v>
      </c>
      <c r="R11" s="4" t="s">
        <v>1340</v>
      </c>
      <c r="S11" s="4" t="s">
        <v>1340</v>
      </c>
      <c r="T11" s="4" t="s">
        <v>1340</v>
      </c>
      <c r="U11" s="4" t="s">
        <v>1340</v>
      </c>
      <c r="V11" s="4" t="s">
        <v>1340</v>
      </c>
      <c r="W11" s="4" t="s">
        <v>1340</v>
      </c>
      <c r="X11" s="4" t="s">
        <v>1340</v>
      </c>
      <c r="Y11" s="4" t="s">
        <v>1340</v>
      </c>
      <c r="Z11" s="4" t="s">
        <v>1340</v>
      </c>
      <c r="AA11" s="4" t="s">
        <v>1340</v>
      </c>
    </row>
    <row r="12" spans="1:28" ht="36" customHeight="1" x14ac:dyDescent="0.3">
      <c r="A12" s="22">
        <v>363</v>
      </c>
      <c r="B12" s="4" t="s">
        <v>1295</v>
      </c>
      <c r="C12" s="4" t="str">
        <f>VLOOKUP(A12,'선택문헌특성(30)'!A:Z,7,0)</f>
        <v>진단법평가연구(진단)</v>
      </c>
      <c r="D12" s="7" t="s">
        <v>1337</v>
      </c>
      <c r="E12" s="3">
        <v>363</v>
      </c>
      <c r="F12" s="4" t="s">
        <v>1392</v>
      </c>
      <c r="G12" s="87" t="s">
        <v>992</v>
      </c>
      <c r="H12" s="87"/>
      <c r="I12" s="87"/>
      <c r="J12" s="87"/>
      <c r="K12" s="87"/>
      <c r="L12" s="87"/>
      <c r="M12" s="87"/>
      <c r="N12" s="87"/>
      <c r="O12" s="87"/>
      <c r="P12" s="87"/>
      <c r="Q12" s="87"/>
      <c r="R12" s="87"/>
      <c r="S12" s="87"/>
      <c r="T12" s="87"/>
      <c r="U12" s="87"/>
      <c r="V12" s="87"/>
      <c r="W12" s="87"/>
      <c r="X12" s="87"/>
      <c r="Y12" s="87"/>
      <c r="Z12" s="87"/>
      <c r="AA12" s="87"/>
      <c r="AB12" s="51"/>
    </row>
    <row r="13" spans="1:28" ht="15" customHeight="1" x14ac:dyDescent="0.3">
      <c r="A13" s="4">
        <v>2008</v>
      </c>
      <c r="B13" s="4" t="s">
        <v>1321</v>
      </c>
      <c r="C13" s="4" t="str">
        <f>VLOOKUP(A13,'선택문헌특성(30)'!A:Z,7,0)</f>
        <v>전향적코호트</v>
      </c>
      <c r="D13" s="7" t="s">
        <v>1391</v>
      </c>
      <c r="E13" s="3">
        <v>100</v>
      </c>
      <c r="F13" s="4" t="s">
        <v>875</v>
      </c>
      <c r="G13" s="4" t="s">
        <v>1069</v>
      </c>
      <c r="H13" s="4">
        <v>123</v>
      </c>
      <c r="I13" s="4">
        <v>85</v>
      </c>
      <c r="J13" s="4" t="s">
        <v>1340</v>
      </c>
      <c r="K13" s="4" t="s">
        <v>1340</v>
      </c>
      <c r="L13" s="4" t="s">
        <v>1340</v>
      </c>
      <c r="M13" s="4" t="s">
        <v>1340</v>
      </c>
      <c r="N13" s="4">
        <v>0.6</v>
      </c>
      <c r="O13" s="4" t="s">
        <v>1071</v>
      </c>
      <c r="P13" s="4">
        <v>0.84</v>
      </c>
      <c r="Q13" s="4" t="s">
        <v>1072</v>
      </c>
      <c r="R13" s="4" t="s">
        <v>1340</v>
      </c>
      <c r="S13" s="4" t="s">
        <v>1340</v>
      </c>
      <c r="T13" s="4" t="s">
        <v>1340</v>
      </c>
      <c r="V13" s="4" t="s">
        <v>1340</v>
      </c>
      <c r="W13" s="4" t="s">
        <v>1340</v>
      </c>
      <c r="X13" s="4" t="s">
        <v>1340</v>
      </c>
      <c r="Y13" s="4" t="s">
        <v>1340</v>
      </c>
      <c r="Z13" s="4" t="s">
        <v>1340</v>
      </c>
      <c r="AA13" s="4" t="s">
        <v>1340</v>
      </c>
    </row>
  </sheetData>
  <sheetProtection algorithmName="SHA-512" hashValue="cONzv0J2iSZbxr70mQixrUTo9URhUuqg1Xymzbv2Cm9ff/VFB5ZPJ+dClKyZNUXdFvHViQ4fxuPRGjku1+Ublg==" saltValue="1AhDHXTz9UxqpvpVDUsvGQ==" spinCount="100000" sheet="1" objects="1" scenarios="1" selectLockedCells="1" selectUnlockedCells="1"/>
  <mergeCells count="1">
    <mergeCell ref="G12:AA12"/>
  </mergeCells>
  <phoneticPr fontId="2" type="noConversion"/>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H63"/>
  <sheetViews>
    <sheetView zoomScaleNormal="100" workbookViewId="0">
      <selection activeCell="V6" sqref="V6:V9"/>
    </sheetView>
  </sheetViews>
  <sheetFormatPr defaultRowHeight="16.5" x14ac:dyDescent="0.3"/>
  <cols>
    <col min="1" max="1" width="5.375" customWidth="1"/>
    <col min="3" max="3" width="5.25" customWidth="1"/>
    <col min="4" max="4" width="51.875" customWidth="1"/>
    <col min="5" max="7" width="9" customWidth="1"/>
    <col min="8" max="10" width="9" hidden="1" customWidth="1"/>
    <col min="11" max="12" width="9" style="6" hidden="1" customWidth="1"/>
    <col min="13" max="14" width="9" customWidth="1"/>
    <col min="15" max="15" width="18.75" customWidth="1"/>
    <col min="16" max="17" width="9" customWidth="1"/>
    <col min="18" max="18" width="9" style="16" customWidth="1"/>
    <col min="19" max="19" width="5.375" customWidth="1"/>
    <col min="20" max="20" width="21" customWidth="1"/>
    <col min="21" max="22" width="8.625" customWidth="1"/>
    <col min="23" max="23" width="11.25" customWidth="1"/>
    <col min="24" max="27" width="11.75" customWidth="1"/>
    <col min="28" max="29" width="8.875" customWidth="1"/>
    <col min="30" max="32" width="11.75" customWidth="1"/>
    <col min="34" max="34" width="25.375" customWidth="1"/>
  </cols>
  <sheetData>
    <row r="1" spans="1:34" ht="25.5" customHeight="1" x14ac:dyDescent="0.3">
      <c r="A1" s="1" t="s">
        <v>0</v>
      </c>
      <c r="B1" s="1" t="s">
        <v>1</v>
      </c>
      <c r="C1" s="1" t="s">
        <v>2</v>
      </c>
      <c r="D1" s="1" t="s">
        <v>3</v>
      </c>
      <c r="E1" s="1" t="s">
        <v>4</v>
      </c>
      <c r="F1" s="1" t="s">
        <v>5</v>
      </c>
      <c r="G1" s="1" t="s">
        <v>6</v>
      </c>
      <c r="H1" s="8" t="s">
        <v>7</v>
      </c>
      <c r="I1" s="9" t="s">
        <v>8</v>
      </c>
      <c r="J1" s="9" t="s">
        <v>9</v>
      </c>
      <c r="K1" s="10" t="s">
        <v>10</v>
      </c>
      <c r="L1" s="10" t="s">
        <v>11</v>
      </c>
      <c r="M1" s="2" t="s">
        <v>12</v>
      </c>
      <c r="N1" s="2" t="s">
        <v>13</v>
      </c>
      <c r="O1" s="11" t="s">
        <v>14</v>
      </c>
      <c r="P1" s="5" t="s">
        <v>351</v>
      </c>
      <c r="Q1" s="5" t="s">
        <v>352</v>
      </c>
      <c r="R1" s="14" t="s">
        <v>363</v>
      </c>
      <c r="S1" s="10" t="s">
        <v>364</v>
      </c>
      <c r="T1" s="10" t="s">
        <v>14</v>
      </c>
      <c r="U1" s="48" t="s">
        <v>903</v>
      </c>
      <c r="V1" s="48" t="s">
        <v>904</v>
      </c>
      <c r="W1" s="12" t="s">
        <v>599</v>
      </c>
      <c r="X1" s="12" t="s">
        <v>372</v>
      </c>
      <c r="Y1" s="12" t="s">
        <v>597</v>
      </c>
      <c r="Z1" s="12" t="s">
        <v>596</v>
      </c>
      <c r="AA1" s="12" t="s">
        <v>378</v>
      </c>
      <c r="AB1" s="12" t="s">
        <v>376</v>
      </c>
      <c r="AC1" s="12" t="s">
        <v>377</v>
      </c>
      <c r="AD1" s="12" t="s">
        <v>373</v>
      </c>
      <c r="AE1" s="12" t="s">
        <v>374</v>
      </c>
      <c r="AF1" s="12" t="s">
        <v>375</v>
      </c>
      <c r="AG1" s="12" t="s">
        <v>598</v>
      </c>
      <c r="AH1" s="13" t="s">
        <v>600</v>
      </c>
    </row>
    <row r="2" spans="1:34" x14ac:dyDescent="0.3">
      <c r="A2" s="3">
        <v>9</v>
      </c>
      <c r="B2" s="4" t="s">
        <v>379</v>
      </c>
      <c r="C2" s="3">
        <v>2022</v>
      </c>
      <c r="D2" s="4" t="s">
        <v>380</v>
      </c>
      <c r="E2" s="4" t="s">
        <v>43</v>
      </c>
      <c r="F2" s="4" t="s">
        <v>381</v>
      </c>
      <c r="G2" s="4" t="s">
        <v>382</v>
      </c>
      <c r="H2" s="3">
        <v>1</v>
      </c>
      <c r="I2" s="3">
        <v>0</v>
      </c>
      <c r="J2" s="3">
        <v>4</v>
      </c>
      <c r="K2" s="3">
        <v>1</v>
      </c>
      <c r="L2" s="3" t="s">
        <v>16</v>
      </c>
      <c r="M2" s="3">
        <v>0</v>
      </c>
      <c r="N2" s="3">
        <v>3</v>
      </c>
      <c r="O2" s="7" t="s">
        <v>383</v>
      </c>
      <c r="P2" s="3">
        <v>1</v>
      </c>
      <c r="Q2" s="3"/>
      <c r="R2" s="7"/>
      <c r="S2" s="3">
        <v>2</v>
      </c>
      <c r="T2" s="4" t="str">
        <f t="shared" ref="T2:T11" si="0">O2&amp;","&amp;R2</f>
        <v>결과??,</v>
      </c>
      <c r="U2" s="4">
        <v>0</v>
      </c>
      <c r="V2" s="4">
        <v>3</v>
      </c>
      <c r="W2" s="4"/>
    </row>
    <row r="3" spans="1:34" x14ac:dyDescent="0.3">
      <c r="A3" s="3">
        <v>30</v>
      </c>
      <c r="B3" s="4" t="s">
        <v>384</v>
      </c>
      <c r="C3" s="3">
        <v>2022</v>
      </c>
      <c r="D3" s="4" t="s">
        <v>385</v>
      </c>
      <c r="E3" s="4" t="s">
        <v>358</v>
      </c>
      <c r="F3" s="4" t="s">
        <v>386</v>
      </c>
      <c r="G3" s="4" t="s">
        <v>387</v>
      </c>
      <c r="H3" s="3">
        <v>1</v>
      </c>
      <c r="I3" s="3">
        <v>0</v>
      </c>
      <c r="J3" s="3">
        <v>2</v>
      </c>
      <c r="K3" s="3">
        <v>1</v>
      </c>
      <c r="L3" s="3" t="s">
        <v>16</v>
      </c>
      <c r="M3" s="3">
        <v>0</v>
      </c>
      <c r="N3" s="3">
        <v>3</v>
      </c>
      <c r="O3" s="7" t="s">
        <v>388</v>
      </c>
      <c r="P3" s="3">
        <v>1</v>
      </c>
      <c r="Q3" s="3"/>
      <c r="R3" s="7"/>
      <c r="S3" s="3">
        <v>2</v>
      </c>
      <c r="T3" s="4" t="str">
        <f t="shared" si="0"/>
        <v>상관성 ONLY,</v>
      </c>
      <c r="U3" s="4">
        <v>0</v>
      </c>
      <c r="V3" s="4">
        <v>3</v>
      </c>
      <c r="W3" s="4"/>
    </row>
    <row r="4" spans="1:34" x14ac:dyDescent="0.3">
      <c r="A4" s="3">
        <v>51</v>
      </c>
      <c r="B4" s="4" t="s">
        <v>389</v>
      </c>
      <c r="C4" s="3">
        <v>2022</v>
      </c>
      <c r="D4" s="4" t="s">
        <v>390</v>
      </c>
      <c r="E4" s="4" t="s">
        <v>40</v>
      </c>
      <c r="F4" s="4" t="s">
        <v>391</v>
      </c>
      <c r="G4" s="4" t="s">
        <v>392</v>
      </c>
      <c r="H4" s="3">
        <v>1</v>
      </c>
      <c r="I4" s="3">
        <v>0</v>
      </c>
      <c r="J4" s="3">
        <v>2</v>
      </c>
      <c r="K4" s="3">
        <v>1</v>
      </c>
      <c r="L4" s="3" t="s">
        <v>16</v>
      </c>
      <c r="M4" s="3">
        <v>0</v>
      </c>
      <c r="N4" s="3">
        <v>3</v>
      </c>
      <c r="O4" s="7" t="s">
        <v>383</v>
      </c>
      <c r="P4" s="3">
        <v>1</v>
      </c>
      <c r="Q4" s="3"/>
      <c r="R4" s="7"/>
      <c r="S4" s="3">
        <v>2</v>
      </c>
      <c r="T4" s="4" t="str">
        <f t="shared" si="0"/>
        <v>결과??,</v>
      </c>
      <c r="U4" s="4">
        <v>0</v>
      </c>
      <c r="V4" s="4">
        <v>3</v>
      </c>
      <c r="W4" s="4"/>
    </row>
    <row r="5" spans="1:34" x14ac:dyDescent="0.3">
      <c r="A5" s="3">
        <v>108</v>
      </c>
      <c r="B5" s="4" t="s">
        <v>393</v>
      </c>
      <c r="C5" s="3">
        <v>2012</v>
      </c>
      <c r="D5" s="4" t="s">
        <v>394</v>
      </c>
      <c r="E5" s="4" t="s">
        <v>395</v>
      </c>
      <c r="F5" s="4" t="s">
        <v>396</v>
      </c>
      <c r="G5" s="4" t="s">
        <v>397</v>
      </c>
      <c r="H5" s="3">
        <v>1</v>
      </c>
      <c r="I5" s="3">
        <v>0</v>
      </c>
      <c r="J5" s="3">
        <v>7</v>
      </c>
      <c r="K5" s="3">
        <v>1</v>
      </c>
      <c r="L5" s="3" t="s">
        <v>16</v>
      </c>
      <c r="M5" s="3">
        <v>0</v>
      </c>
      <c r="N5" s="3">
        <v>1</v>
      </c>
      <c r="O5" s="7" t="s">
        <v>601</v>
      </c>
      <c r="P5" s="3">
        <v>1</v>
      </c>
      <c r="Q5" s="3"/>
      <c r="R5" s="7"/>
      <c r="S5" s="3">
        <v>2</v>
      </c>
      <c r="T5" s="4" t="str">
        <f t="shared" si="0"/>
        <v>12-15주,</v>
      </c>
      <c r="U5" s="4">
        <v>0</v>
      </c>
      <c r="V5" s="4">
        <v>1</v>
      </c>
      <c r="W5" s="4"/>
    </row>
    <row r="6" spans="1:34" x14ac:dyDescent="0.3">
      <c r="A6" s="3">
        <v>125</v>
      </c>
      <c r="B6" s="4" t="s">
        <v>398</v>
      </c>
      <c r="C6" s="3">
        <v>2022</v>
      </c>
      <c r="D6" s="4" t="s">
        <v>399</v>
      </c>
      <c r="E6" s="4" t="s">
        <v>400</v>
      </c>
      <c r="F6" s="4" t="s">
        <v>401</v>
      </c>
      <c r="G6" s="4" t="s">
        <v>402</v>
      </c>
      <c r="H6" s="3">
        <v>1</v>
      </c>
      <c r="I6" s="3">
        <v>1</v>
      </c>
      <c r="J6" s="3"/>
      <c r="K6" s="3">
        <v>1</v>
      </c>
      <c r="L6" s="3" t="s">
        <v>16</v>
      </c>
      <c r="M6" s="3">
        <v>0</v>
      </c>
      <c r="N6" s="3">
        <v>3</v>
      </c>
      <c r="O6" s="7" t="s">
        <v>383</v>
      </c>
      <c r="P6" s="3">
        <v>1</v>
      </c>
      <c r="Q6" s="3"/>
      <c r="R6" s="7"/>
      <c r="S6" s="3">
        <v>2</v>
      </c>
      <c r="T6" s="4" t="str">
        <f t="shared" si="0"/>
        <v>결과??,</v>
      </c>
      <c r="U6" s="4">
        <v>0</v>
      </c>
      <c r="V6" s="4">
        <v>3</v>
      </c>
      <c r="W6" s="4"/>
    </row>
    <row r="7" spans="1:34" x14ac:dyDescent="0.3">
      <c r="A7" s="3">
        <v>163</v>
      </c>
      <c r="B7" s="4" t="s">
        <v>403</v>
      </c>
      <c r="C7" s="3">
        <v>2022</v>
      </c>
      <c r="D7" s="4" t="s">
        <v>404</v>
      </c>
      <c r="E7" s="4" t="s">
        <v>405</v>
      </c>
      <c r="F7" s="4" t="s">
        <v>406</v>
      </c>
      <c r="G7" s="4" t="s">
        <v>407</v>
      </c>
      <c r="H7" s="3">
        <v>1</v>
      </c>
      <c r="I7" s="3">
        <v>0</v>
      </c>
      <c r="J7" s="3">
        <v>2</v>
      </c>
      <c r="K7" s="3">
        <v>1</v>
      </c>
      <c r="L7" s="3" t="s">
        <v>16</v>
      </c>
      <c r="M7" s="3">
        <v>0</v>
      </c>
      <c r="N7" s="3">
        <v>3</v>
      </c>
      <c r="O7" s="7" t="s">
        <v>383</v>
      </c>
      <c r="P7" s="3">
        <v>1</v>
      </c>
      <c r="Q7" s="3"/>
      <c r="R7" s="7"/>
      <c r="S7" s="3">
        <v>2</v>
      </c>
      <c r="T7" s="4" t="str">
        <f t="shared" si="0"/>
        <v>결과??,</v>
      </c>
      <c r="U7" s="4">
        <v>0</v>
      </c>
      <c r="V7" s="4">
        <v>3</v>
      </c>
      <c r="W7" s="4"/>
    </row>
    <row r="8" spans="1:34" x14ac:dyDescent="0.3">
      <c r="A8" s="3">
        <v>221</v>
      </c>
      <c r="B8" s="4" t="s">
        <v>38</v>
      </c>
      <c r="C8" s="3">
        <v>2022</v>
      </c>
      <c r="D8" s="4" t="s">
        <v>39</v>
      </c>
      <c r="E8" s="4" t="s">
        <v>40</v>
      </c>
      <c r="F8" s="4" t="s">
        <v>41</v>
      </c>
      <c r="G8" s="4" t="s">
        <v>42</v>
      </c>
      <c r="H8" s="3">
        <v>1</v>
      </c>
      <c r="I8" s="3">
        <v>0</v>
      </c>
      <c r="J8" s="3">
        <v>2</v>
      </c>
      <c r="K8" s="3">
        <v>1</v>
      </c>
      <c r="L8" s="3" t="s">
        <v>16</v>
      </c>
      <c r="M8" s="3">
        <v>0</v>
      </c>
      <c r="N8" s="3">
        <v>3</v>
      </c>
      <c r="O8" s="7" t="s">
        <v>383</v>
      </c>
      <c r="P8" s="3">
        <v>1</v>
      </c>
      <c r="Q8" s="3"/>
      <c r="R8" s="7"/>
      <c r="S8" s="3">
        <v>2</v>
      </c>
      <c r="T8" s="4" t="str">
        <f t="shared" si="0"/>
        <v>결과??,</v>
      </c>
      <c r="U8" s="4">
        <v>0</v>
      </c>
      <c r="V8" s="4">
        <v>3</v>
      </c>
      <c r="W8" s="4"/>
      <c r="X8" s="4"/>
      <c r="Y8" s="4"/>
      <c r="Z8" s="4"/>
      <c r="AA8" s="4"/>
      <c r="AB8" s="4"/>
      <c r="AC8" s="4"/>
      <c r="AD8" s="4"/>
      <c r="AE8" s="4"/>
      <c r="AF8" s="4"/>
      <c r="AG8" s="4"/>
      <c r="AH8" s="4"/>
    </row>
    <row r="9" spans="1:34" x14ac:dyDescent="0.3">
      <c r="A9" s="3">
        <v>226</v>
      </c>
      <c r="B9" s="4" t="s">
        <v>408</v>
      </c>
      <c r="C9" s="3">
        <v>2022</v>
      </c>
      <c r="D9" s="4" t="s">
        <v>409</v>
      </c>
      <c r="E9" s="4" t="s">
        <v>410</v>
      </c>
      <c r="F9" s="4" t="s">
        <v>411</v>
      </c>
      <c r="G9" s="4" t="s">
        <v>412</v>
      </c>
      <c r="H9" s="3">
        <v>1</v>
      </c>
      <c r="I9" s="3">
        <v>0</v>
      </c>
      <c r="J9" s="3">
        <v>2</v>
      </c>
      <c r="K9" s="3">
        <v>1</v>
      </c>
      <c r="L9" s="3" t="s">
        <v>16</v>
      </c>
      <c r="M9" s="3">
        <v>0</v>
      </c>
      <c r="N9" s="3">
        <v>3</v>
      </c>
      <c r="O9" s="7" t="s">
        <v>461</v>
      </c>
      <c r="P9" s="3">
        <v>1</v>
      </c>
      <c r="Q9" s="3"/>
      <c r="R9" s="7"/>
      <c r="S9" s="3">
        <v>2</v>
      </c>
      <c r="T9" s="4" t="str">
        <f t="shared" si="0"/>
        <v>기기별비교,</v>
      </c>
      <c r="U9" s="4">
        <v>0</v>
      </c>
      <c r="V9" s="4">
        <v>3</v>
      </c>
      <c r="W9" s="4"/>
    </row>
    <row r="10" spans="1:34" hidden="1" x14ac:dyDescent="0.3">
      <c r="A10" s="3">
        <v>248</v>
      </c>
      <c r="B10" s="4" t="s">
        <v>413</v>
      </c>
      <c r="C10" s="3">
        <v>2022</v>
      </c>
      <c r="D10" s="4" t="s">
        <v>414</v>
      </c>
      <c r="E10" s="4" t="s">
        <v>45</v>
      </c>
      <c r="F10" s="4" t="s">
        <v>415</v>
      </c>
      <c r="G10" s="4" t="s">
        <v>416</v>
      </c>
      <c r="H10" s="3">
        <v>1</v>
      </c>
      <c r="I10" s="3">
        <v>0</v>
      </c>
      <c r="J10" s="3">
        <v>2</v>
      </c>
      <c r="K10" s="3">
        <v>1</v>
      </c>
      <c r="L10" s="3" t="s">
        <v>16</v>
      </c>
      <c r="M10" s="3">
        <v>0</v>
      </c>
      <c r="N10" s="3">
        <v>4</v>
      </c>
      <c r="O10" s="7" t="s">
        <v>417</v>
      </c>
      <c r="P10" s="3">
        <v>1</v>
      </c>
      <c r="Q10" s="3"/>
      <c r="R10" s="7"/>
      <c r="S10" s="3">
        <v>2</v>
      </c>
      <c r="T10" s="4" t="str">
        <f t="shared" si="0"/>
        <v>연구끼리 비교함,</v>
      </c>
      <c r="U10" s="4">
        <v>1</v>
      </c>
      <c r="V10" s="4"/>
      <c r="W10" s="4"/>
    </row>
    <row r="11" spans="1:34" x14ac:dyDescent="0.3">
      <c r="A11" s="3">
        <v>259</v>
      </c>
      <c r="B11" s="4" t="s">
        <v>50</v>
      </c>
      <c r="C11" s="3">
        <v>2021</v>
      </c>
      <c r="D11" s="4" t="s">
        <v>51</v>
      </c>
      <c r="E11" s="4" t="s">
        <v>52</v>
      </c>
      <c r="F11" s="4" t="s">
        <v>53</v>
      </c>
      <c r="G11" s="4" t="s">
        <v>54</v>
      </c>
      <c r="H11" s="3">
        <v>1</v>
      </c>
      <c r="I11" s="3">
        <v>0</v>
      </c>
      <c r="J11" s="3">
        <v>2</v>
      </c>
      <c r="K11" s="3">
        <v>1</v>
      </c>
      <c r="L11" s="3" t="s">
        <v>16</v>
      </c>
      <c r="M11" s="3">
        <v>0</v>
      </c>
      <c r="N11" s="3">
        <v>3</v>
      </c>
      <c r="O11" s="7" t="s">
        <v>383</v>
      </c>
      <c r="P11" s="3">
        <v>1</v>
      </c>
      <c r="Q11" s="3"/>
      <c r="R11" s="3"/>
      <c r="S11" s="3">
        <v>2</v>
      </c>
      <c r="T11" s="4" t="str">
        <f t="shared" si="0"/>
        <v>결과??,</v>
      </c>
      <c r="U11" s="4">
        <v>0</v>
      </c>
      <c r="V11" s="4">
        <v>2</v>
      </c>
    </row>
    <row r="12" spans="1:34" hidden="1" x14ac:dyDescent="0.3">
      <c r="A12" s="25">
        <v>299</v>
      </c>
      <c r="B12" s="26" t="s">
        <v>62</v>
      </c>
      <c r="C12" s="25">
        <v>2022</v>
      </c>
      <c r="D12" s="26" t="s">
        <v>63</v>
      </c>
      <c r="E12" s="22" t="s">
        <v>64</v>
      </c>
      <c r="F12" s="22" t="s">
        <v>65</v>
      </c>
      <c r="G12" s="22" t="s">
        <v>66</v>
      </c>
      <c r="H12" s="23">
        <v>1</v>
      </c>
      <c r="I12" s="23">
        <v>0</v>
      </c>
      <c r="J12" s="23">
        <v>2</v>
      </c>
      <c r="K12" s="23">
        <v>1</v>
      </c>
      <c r="L12" s="23" t="s">
        <v>16</v>
      </c>
      <c r="M12" s="23">
        <v>0</v>
      </c>
      <c r="N12" s="23">
        <v>3</v>
      </c>
      <c r="O12" s="7" t="s">
        <v>383</v>
      </c>
      <c r="P12" s="23">
        <v>1</v>
      </c>
      <c r="Q12" s="23"/>
      <c r="R12" s="23"/>
      <c r="S12" s="25">
        <v>2</v>
      </c>
      <c r="T12" s="26" t="s">
        <v>637</v>
      </c>
      <c r="U12" s="22">
        <v>1</v>
      </c>
      <c r="V12" s="22"/>
      <c r="W12" s="22"/>
      <c r="X12" s="22"/>
      <c r="Y12" s="22"/>
      <c r="Z12" s="22"/>
      <c r="AA12" s="22"/>
      <c r="AB12" s="22"/>
      <c r="AC12" s="22"/>
      <c r="AD12" s="22"/>
      <c r="AE12" s="22"/>
      <c r="AF12" s="22"/>
      <c r="AG12" s="22"/>
      <c r="AH12" s="22"/>
    </row>
    <row r="13" spans="1:34" x14ac:dyDescent="0.3">
      <c r="A13" s="3">
        <v>312</v>
      </c>
      <c r="B13" s="4" t="s">
        <v>418</v>
      </c>
      <c r="C13" s="3">
        <v>2022</v>
      </c>
      <c r="D13" s="4" t="s">
        <v>419</v>
      </c>
      <c r="E13" s="4" t="s">
        <v>35</v>
      </c>
      <c r="F13" s="4" t="s">
        <v>420</v>
      </c>
      <c r="G13" s="4" t="s">
        <v>421</v>
      </c>
      <c r="H13" s="3">
        <v>1</v>
      </c>
      <c r="I13" s="3">
        <v>0</v>
      </c>
      <c r="J13" s="3">
        <v>2</v>
      </c>
      <c r="K13" s="3">
        <v>1</v>
      </c>
      <c r="L13" s="3" t="s">
        <v>16</v>
      </c>
      <c r="M13" s="3">
        <v>0</v>
      </c>
      <c r="N13" s="3">
        <v>1</v>
      </c>
      <c r="O13" s="7" t="s">
        <v>602</v>
      </c>
      <c r="P13" s="3">
        <v>1</v>
      </c>
      <c r="Q13" s="3"/>
      <c r="R13" s="7"/>
      <c r="S13" s="3">
        <v>2</v>
      </c>
      <c r="T13" s="4" t="str">
        <f t="shared" ref="T13:T44" si="1">O13&amp;","&amp;R13</f>
        <v>35-37주,</v>
      </c>
      <c r="U13" s="4">
        <v>0</v>
      </c>
      <c r="V13" s="4">
        <v>1</v>
      </c>
      <c r="W13" s="4"/>
    </row>
    <row r="14" spans="1:34" x14ac:dyDescent="0.3">
      <c r="A14" s="3">
        <v>352</v>
      </c>
      <c r="B14" s="4" t="s">
        <v>422</v>
      </c>
      <c r="C14" s="3">
        <v>2021</v>
      </c>
      <c r="D14" s="4" t="s">
        <v>423</v>
      </c>
      <c r="E14" s="4" t="s">
        <v>35</v>
      </c>
      <c r="F14" s="4" t="s">
        <v>424</v>
      </c>
      <c r="G14" s="4" t="s">
        <v>425</v>
      </c>
      <c r="H14" s="3">
        <v>1</v>
      </c>
      <c r="I14" s="3">
        <v>0</v>
      </c>
      <c r="J14" s="3">
        <v>2</v>
      </c>
      <c r="K14" s="3">
        <v>1</v>
      </c>
      <c r="L14" s="3" t="s">
        <v>16</v>
      </c>
      <c r="M14" s="3">
        <v>0</v>
      </c>
      <c r="N14" s="3">
        <v>2</v>
      </c>
      <c r="O14" s="7" t="s">
        <v>603</v>
      </c>
      <c r="P14" s="3">
        <v>1</v>
      </c>
      <c r="Q14" s="3"/>
      <c r="R14" s="7"/>
      <c r="S14" s="3">
        <v>2</v>
      </c>
      <c r="T14" s="4" t="str">
        <f t="shared" si="1"/>
        <v>sflt-1/PlGF없음,</v>
      </c>
      <c r="U14" s="4">
        <v>0</v>
      </c>
      <c r="V14" s="4">
        <v>2</v>
      </c>
      <c r="W14" s="4"/>
    </row>
    <row r="15" spans="1:34" x14ac:dyDescent="0.3">
      <c r="A15" s="3">
        <v>416</v>
      </c>
      <c r="B15" s="4" t="s">
        <v>239</v>
      </c>
      <c r="C15" s="3">
        <v>2021</v>
      </c>
      <c r="D15" s="4" t="s">
        <v>240</v>
      </c>
      <c r="E15" s="4" t="s">
        <v>130</v>
      </c>
      <c r="F15" s="4" t="s">
        <v>241</v>
      </c>
      <c r="G15" s="4" t="s">
        <v>242</v>
      </c>
      <c r="H15" s="3">
        <v>1</v>
      </c>
      <c r="I15" s="3">
        <v>0</v>
      </c>
      <c r="J15" s="3">
        <v>2</v>
      </c>
      <c r="K15" s="3">
        <v>1</v>
      </c>
      <c r="L15" s="3" t="s">
        <v>16</v>
      </c>
      <c r="M15" s="3">
        <v>0</v>
      </c>
      <c r="N15" s="3">
        <v>1</v>
      </c>
      <c r="O15" s="7" t="s">
        <v>606</v>
      </c>
      <c r="P15" s="3">
        <v>1</v>
      </c>
      <c r="Q15" s="3"/>
      <c r="R15" s="7"/>
      <c r="S15" s="3">
        <v>2</v>
      </c>
      <c r="T15" s="4" t="str">
        <f t="shared" si="1"/>
        <v>대상자가 적절?(PE제외됨), OR,ROC,</v>
      </c>
      <c r="U15" s="4">
        <v>0</v>
      </c>
      <c r="V15" s="4">
        <v>1</v>
      </c>
      <c r="W15" s="4"/>
    </row>
    <row r="16" spans="1:34" x14ac:dyDescent="0.3">
      <c r="A16" s="3">
        <v>429</v>
      </c>
      <c r="B16" s="4" t="s">
        <v>243</v>
      </c>
      <c r="C16" s="3">
        <v>2021</v>
      </c>
      <c r="D16" s="4" t="s">
        <v>244</v>
      </c>
      <c r="E16" s="4" t="s">
        <v>40</v>
      </c>
      <c r="F16" s="4" t="s">
        <v>245</v>
      </c>
      <c r="G16" s="4" t="s">
        <v>246</v>
      </c>
      <c r="H16" s="3">
        <v>1</v>
      </c>
      <c r="I16" s="3">
        <v>0</v>
      </c>
      <c r="J16" s="3">
        <v>2</v>
      </c>
      <c r="K16" s="3">
        <v>1</v>
      </c>
      <c r="L16" s="3" t="s">
        <v>16</v>
      </c>
      <c r="M16" s="3">
        <v>0</v>
      </c>
      <c r="N16" s="3">
        <v>1</v>
      </c>
      <c r="O16" s="7" t="s">
        <v>604</v>
      </c>
      <c r="P16" s="3">
        <v>1</v>
      </c>
      <c r="Q16" s="3"/>
      <c r="R16" s="7"/>
      <c r="S16" s="3">
        <v>2</v>
      </c>
      <c r="T16" s="4" t="str">
        <f t="shared" si="1"/>
        <v>34주-36주,</v>
      </c>
      <c r="U16" s="4">
        <v>0</v>
      </c>
      <c r="V16" s="4">
        <v>1</v>
      </c>
      <c r="W16" s="4"/>
    </row>
    <row r="17" spans="1:23" x14ac:dyDescent="0.3">
      <c r="A17" s="3">
        <v>439</v>
      </c>
      <c r="B17" s="4" t="s">
        <v>426</v>
      </c>
      <c r="C17" s="3">
        <v>2021</v>
      </c>
      <c r="D17" s="4" t="s">
        <v>427</v>
      </c>
      <c r="E17" s="4" t="s">
        <v>40</v>
      </c>
      <c r="F17" s="4" t="s">
        <v>428</v>
      </c>
      <c r="G17" s="4" t="s">
        <v>429</v>
      </c>
      <c r="H17" s="3">
        <v>1</v>
      </c>
      <c r="I17" s="3">
        <v>0</v>
      </c>
      <c r="J17" s="3">
        <v>2</v>
      </c>
      <c r="K17" s="3">
        <v>1</v>
      </c>
      <c r="L17" s="3" t="s">
        <v>16</v>
      </c>
      <c r="M17" s="3">
        <v>0</v>
      </c>
      <c r="N17" s="3">
        <v>3</v>
      </c>
      <c r="O17" s="7" t="s">
        <v>605</v>
      </c>
      <c r="P17" s="3">
        <v>1</v>
      </c>
      <c r="Q17" s="3" t="s">
        <v>430</v>
      </c>
      <c r="R17" s="7" t="s">
        <v>431</v>
      </c>
      <c r="S17" s="3">
        <v>2</v>
      </c>
      <c r="T17" s="4" t="str">
        <f t="shared" si="1"/>
        <v>adverse, 결과?,sFlt-1/PlGF-ratio/sodium level</v>
      </c>
      <c r="U17" s="4">
        <v>0</v>
      </c>
      <c r="V17" s="4">
        <v>2</v>
      </c>
      <c r="W17" s="4"/>
    </row>
    <row r="18" spans="1:23" hidden="1" x14ac:dyDescent="0.3">
      <c r="A18" s="3">
        <v>458</v>
      </c>
      <c r="B18" s="4" t="s">
        <v>432</v>
      </c>
      <c r="C18" s="3">
        <v>2021</v>
      </c>
      <c r="D18" s="4" t="s">
        <v>433</v>
      </c>
      <c r="E18" s="4" t="s">
        <v>40</v>
      </c>
      <c r="F18" s="4" t="s">
        <v>434</v>
      </c>
      <c r="G18" s="4" t="s">
        <v>435</v>
      </c>
      <c r="H18" s="3">
        <v>1</v>
      </c>
      <c r="I18" s="3">
        <v>1</v>
      </c>
      <c r="J18" s="3"/>
      <c r="K18" s="3">
        <v>1</v>
      </c>
      <c r="L18" s="3" t="s">
        <v>16</v>
      </c>
      <c r="M18" s="3">
        <v>0</v>
      </c>
      <c r="N18" s="3">
        <v>1</v>
      </c>
      <c r="O18" s="7" t="s">
        <v>905</v>
      </c>
      <c r="P18" s="3">
        <v>1</v>
      </c>
      <c r="Q18" s="3"/>
      <c r="R18" s="7"/>
      <c r="S18" s="3">
        <v>2</v>
      </c>
      <c r="T18" s="4" t="str">
        <f t="shared" si="1"/>
        <v>RR(PE발생),</v>
      </c>
      <c r="U18" s="4">
        <v>1</v>
      </c>
      <c r="V18" s="4"/>
      <c r="W18" s="4"/>
    </row>
    <row r="19" spans="1:23" x14ac:dyDescent="0.3">
      <c r="A19" s="3">
        <v>462</v>
      </c>
      <c r="B19" s="4" t="s">
        <v>436</v>
      </c>
      <c r="C19" s="3">
        <v>2021</v>
      </c>
      <c r="D19" s="4" t="s">
        <v>437</v>
      </c>
      <c r="E19" s="4" t="s">
        <v>191</v>
      </c>
      <c r="F19" s="4" t="s">
        <v>438</v>
      </c>
      <c r="G19" s="4" t="s">
        <v>439</v>
      </c>
      <c r="H19" s="3">
        <v>1</v>
      </c>
      <c r="I19" s="3">
        <v>0</v>
      </c>
      <c r="J19" s="3">
        <v>2</v>
      </c>
      <c r="K19" s="3">
        <v>1</v>
      </c>
      <c r="L19" s="3" t="s">
        <v>16</v>
      </c>
      <c r="M19" s="3">
        <v>0</v>
      </c>
      <c r="N19" s="3">
        <v>3</v>
      </c>
      <c r="O19" s="7" t="s">
        <v>607</v>
      </c>
      <c r="P19" s="3">
        <v>1</v>
      </c>
      <c r="Q19" s="3"/>
      <c r="R19" s="7"/>
      <c r="S19" s="3">
        <v>2</v>
      </c>
      <c r="T19" s="4" t="str">
        <f t="shared" si="1"/>
        <v>대상자 적절?(급성지방간 vs HELLP 대상자에서 sflt/plgf농도차이),</v>
      </c>
      <c r="U19" s="4">
        <v>0</v>
      </c>
      <c r="V19" s="4">
        <v>3</v>
      </c>
      <c r="W19" s="4"/>
    </row>
    <row r="20" spans="1:23" x14ac:dyDescent="0.3">
      <c r="A20" s="3">
        <v>472</v>
      </c>
      <c r="B20" s="4" t="s">
        <v>440</v>
      </c>
      <c r="C20" s="3">
        <v>2021</v>
      </c>
      <c r="D20" s="4" t="s">
        <v>441</v>
      </c>
      <c r="E20" s="4" t="s">
        <v>191</v>
      </c>
      <c r="F20" s="4" t="s">
        <v>442</v>
      </c>
      <c r="G20" s="4" t="s">
        <v>443</v>
      </c>
      <c r="H20" s="3">
        <v>1</v>
      </c>
      <c r="I20" s="3">
        <v>0</v>
      </c>
      <c r="J20" s="3">
        <v>2</v>
      </c>
      <c r="K20" s="3">
        <v>1</v>
      </c>
      <c r="L20" s="3" t="s">
        <v>16</v>
      </c>
      <c r="M20" s="3">
        <v>0</v>
      </c>
      <c r="N20" s="3">
        <v>1</v>
      </c>
      <c r="O20" s="7" t="s">
        <v>444</v>
      </c>
      <c r="P20" s="3">
        <v>1</v>
      </c>
      <c r="Q20" s="3"/>
      <c r="R20" s="7"/>
      <c r="S20" s="3">
        <v>2</v>
      </c>
      <c r="T20" s="4" t="str">
        <f t="shared" si="1"/>
        <v>40주이상,</v>
      </c>
      <c r="U20" s="4">
        <v>0</v>
      </c>
      <c r="V20" s="4">
        <v>1</v>
      </c>
      <c r="W20" s="4"/>
    </row>
    <row r="21" spans="1:23" x14ac:dyDescent="0.3">
      <c r="A21" s="3">
        <v>507</v>
      </c>
      <c r="B21" s="4" t="s">
        <v>252</v>
      </c>
      <c r="C21" s="3">
        <v>2021</v>
      </c>
      <c r="D21" s="4" t="s">
        <v>253</v>
      </c>
      <c r="E21" s="4" t="s">
        <v>40</v>
      </c>
      <c r="F21" s="4" t="s">
        <v>254</v>
      </c>
      <c r="G21" s="4" t="s">
        <v>255</v>
      </c>
      <c r="H21" s="3">
        <v>1</v>
      </c>
      <c r="I21" s="3">
        <v>1</v>
      </c>
      <c r="J21" s="3"/>
      <c r="K21" s="3">
        <v>1</v>
      </c>
      <c r="L21" s="3" t="s">
        <v>16</v>
      </c>
      <c r="M21" s="3">
        <v>0</v>
      </c>
      <c r="N21" s="3">
        <v>1</v>
      </c>
      <c r="O21" s="7" t="s">
        <v>902</v>
      </c>
      <c r="P21" s="3">
        <v>1</v>
      </c>
      <c r="Q21" s="3"/>
      <c r="R21" s="7"/>
      <c r="S21" s="3">
        <v>2</v>
      </c>
      <c r="T21" s="4" t="str">
        <f t="shared" si="1"/>
        <v>대상자 혼재(PE/HELLP), 예측 AUC, adverse perinatal outcome,</v>
      </c>
      <c r="U21" s="4">
        <v>0</v>
      </c>
      <c r="V21" s="4">
        <v>3</v>
      </c>
      <c r="W21" s="4"/>
    </row>
    <row r="22" spans="1:23" x14ac:dyDescent="0.3">
      <c r="A22" s="3">
        <v>558</v>
      </c>
      <c r="B22" s="4" t="s">
        <v>445</v>
      </c>
      <c r="C22" s="3">
        <v>2021</v>
      </c>
      <c r="D22" s="4" t="s">
        <v>446</v>
      </c>
      <c r="E22" s="4" t="s">
        <v>447</v>
      </c>
      <c r="F22" s="4" t="s">
        <v>448</v>
      </c>
      <c r="G22" s="4" t="s">
        <v>449</v>
      </c>
      <c r="H22" s="3">
        <v>1</v>
      </c>
      <c r="I22" s="3">
        <v>0</v>
      </c>
      <c r="J22" s="3">
        <v>1</v>
      </c>
      <c r="K22" s="3">
        <v>1</v>
      </c>
      <c r="L22" s="3" t="s">
        <v>16</v>
      </c>
      <c r="M22" s="3">
        <v>0</v>
      </c>
      <c r="N22" s="3">
        <v>3</v>
      </c>
      <c r="O22" s="7" t="s">
        <v>608</v>
      </c>
      <c r="P22" s="3">
        <v>1</v>
      </c>
      <c r="Q22" s="3"/>
      <c r="R22" s="15" t="s">
        <v>450</v>
      </c>
      <c r="S22" s="3">
        <v>2</v>
      </c>
      <c r="T22" s="4" t="str">
        <f t="shared" si="1"/>
        <v>결과없음,sFlt-1/PlGF ratio 측정은 했으나 결과제시 및 적용은 없음</v>
      </c>
      <c r="U22" s="4">
        <v>0</v>
      </c>
      <c r="V22" s="4">
        <v>3</v>
      </c>
      <c r="W22" s="4"/>
    </row>
    <row r="23" spans="1:23" hidden="1" x14ac:dyDescent="0.3">
      <c r="A23" s="3">
        <v>562</v>
      </c>
      <c r="B23" s="4" t="s">
        <v>260</v>
      </c>
      <c r="C23" s="3">
        <v>2021</v>
      </c>
      <c r="D23" s="4" t="s">
        <v>261</v>
      </c>
      <c r="E23" s="4" t="s">
        <v>40</v>
      </c>
      <c r="F23" s="4" t="s">
        <v>262</v>
      </c>
      <c r="G23" s="4" t="s">
        <v>263</v>
      </c>
      <c r="H23" s="3">
        <v>1</v>
      </c>
      <c r="I23" s="3">
        <v>0</v>
      </c>
      <c r="J23" s="3">
        <v>2</v>
      </c>
      <c r="K23" s="3">
        <v>1</v>
      </c>
      <c r="L23" s="3" t="s">
        <v>16</v>
      </c>
      <c r="M23" s="3">
        <v>0</v>
      </c>
      <c r="N23" s="3">
        <v>1</v>
      </c>
      <c r="O23" s="7" t="s">
        <v>264</v>
      </c>
      <c r="P23" s="3">
        <v>1</v>
      </c>
      <c r="Q23" s="3"/>
      <c r="R23" s="7"/>
      <c r="S23" s="3">
        <v>2</v>
      </c>
      <c r="T23" s="4" t="str">
        <f t="shared" si="1"/>
        <v>출산후 고혈압예측,</v>
      </c>
      <c r="U23" s="4">
        <v>1</v>
      </c>
      <c r="V23" s="4"/>
      <c r="W23" s="4"/>
    </row>
    <row r="24" spans="1:23" x14ac:dyDescent="0.3">
      <c r="A24" s="3">
        <v>747</v>
      </c>
      <c r="B24" s="4" t="s">
        <v>451</v>
      </c>
      <c r="C24" s="3">
        <v>2020</v>
      </c>
      <c r="D24" s="4" t="s">
        <v>452</v>
      </c>
      <c r="E24" s="4" t="s">
        <v>40</v>
      </c>
      <c r="F24" s="4" t="s">
        <v>453</v>
      </c>
      <c r="G24" s="4" t="s">
        <v>454</v>
      </c>
      <c r="H24" s="3">
        <v>1</v>
      </c>
      <c r="I24" s="3">
        <v>1</v>
      </c>
      <c r="J24" s="3"/>
      <c r="K24" s="3">
        <v>1</v>
      </c>
      <c r="L24" s="3" t="s">
        <v>16</v>
      </c>
      <c r="M24" s="3">
        <v>0</v>
      </c>
      <c r="N24" s="3">
        <v>1</v>
      </c>
      <c r="O24" s="7" t="s">
        <v>609</v>
      </c>
      <c r="P24" s="3">
        <v>1</v>
      </c>
      <c r="Q24" s="3"/>
      <c r="R24" s="7"/>
      <c r="S24" s="3">
        <v>2</v>
      </c>
      <c r="T24" s="4" t="str">
        <f t="shared" si="1"/>
        <v>adverse, 대상자 CKD 혼재, AUC,</v>
      </c>
      <c r="U24" s="4">
        <v>0</v>
      </c>
      <c r="V24" s="4">
        <v>3</v>
      </c>
      <c r="W24" s="4"/>
    </row>
    <row r="25" spans="1:23" x14ac:dyDescent="0.3">
      <c r="A25" s="3">
        <v>848</v>
      </c>
      <c r="B25" s="4" t="s">
        <v>457</v>
      </c>
      <c r="C25" s="3">
        <v>2020</v>
      </c>
      <c r="D25" s="4" t="s">
        <v>458</v>
      </c>
      <c r="E25" s="4" t="s">
        <v>40</v>
      </c>
      <c r="F25" s="4" t="s">
        <v>459</v>
      </c>
      <c r="G25" s="4" t="s">
        <v>460</v>
      </c>
      <c r="H25" s="3">
        <v>1</v>
      </c>
      <c r="I25" s="3">
        <v>0</v>
      </c>
      <c r="J25" s="3">
        <v>2</v>
      </c>
      <c r="K25" s="3">
        <v>1</v>
      </c>
      <c r="L25" s="3" t="s">
        <v>16</v>
      </c>
      <c r="M25" s="3">
        <v>0</v>
      </c>
      <c r="N25" s="3">
        <v>1</v>
      </c>
      <c r="O25" s="7" t="s">
        <v>461</v>
      </c>
      <c r="P25" s="3">
        <v>1</v>
      </c>
      <c r="Q25" s="3"/>
      <c r="R25" s="7"/>
      <c r="S25" s="3">
        <v>2</v>
      </c>
      <c r="T25" s="4" t="str">
        <f t="shared" si="1"/>
        <v>기기별비교,</v>
      </c>
      <c r="U25" s="4">
        <v>0</v>
      </c>
      <c r="V25" s="4">
        <v>1</v>
      </c>
      <c r="W25" s="4"/>
    </row>
    <row r="26" spans="1:23" x14ac:dyDescent="0.3">
      <c r="A26" s="3">
        <v>850</v>
      </c>
      <c r="B26" s="4" t="s">
        <v>462</v>
      </c>
      <c r="C26" s="3">
        <v>2020</v>
      </c>
      <c r="D26" s="4" t="s">
        <v>463</v>
      </c>
      <c r="E26" s="4" t="s">
        <v>40</v>
      </c>
      <c r="F26" s="4" t="s">
        <v>464</v>
      </c>
      <c r="G26" s="4" t="s">
        <v>465</v>
      </c>
      <c r="H26" s="3">
        <v>1</v>
      </c>
      <c r="I26" s="3">
        <v>0</v>
      </c>
      <c r="J26" s="3">
        <v>2</v>
      </c>
      <c r="K26" s="3">
        <v>1</v>
      </c>
      <c r="L26" s="3" t="s">
        <v>16</v>
      </c>
      <c r="M26" s="3">
        <v>0</v>
      </c>
      <c r="N26" s="3">
        <v>3</v>
      </c>
      <c r="O26" s="7" t="s">
        <v>383</v>
      </c>
      <c r="P26" s="3">
        <v>1</v>
      </c>
      <c r="Q26" s="3"/>
      <c r="R26" s="7"/>
      <c r="S26" s="3">
        <v>2</v>
      </c>
      <c r="T26" s="4" t="str">
        <f t="shared" si="1"/>
        <v>결과??,</v>
      </c>
      <c r="U26" s="4">
        <v>0</v>
      </c>
      <c r="V26" s="4">
        <v>3</v>
      </c>
      <c r="W26" s="4"/>
    </row>
    <row r="27" spans="1:23" x14ac:dyDescent="0.3">
      <c r="A27" s="3">
        <v>862</v>
      </c>
      <c r="B27" s="4" t="s">
        <v>466</v>
      </c>
      <c r="C27" s="3">
        <v>2020</v>
      </c>
      <c r="D27" s="4" t="s">
        <v>467</v>
      </c>
      <c r="E27" s="4" t="s">
        <v>468</v>
      </c>
      <c r="F27" s="4" t="s">
        <v>469</v>
      </c>
      <c r="G27" s="4"/>
      <c r="H27" s="3">
        <v>1</v>
      </c>
      <c r="I27" s="3">
        <v>0</v>
      </c>
      <c r="J27" s="3">
        <v>7</v>
      </c>
      <c r="K27" s="3">
        <v>1</v>
      </c>
      <c r="L27" s="3" t="s">
        <v>16</v>
      </c>
      <c r="M27" s="3">
        <v>0</v>
      </c>
      <c r="N27" s="3">
        <v>7</v>
      </c>
      <c r="O27" s="7" t="s">
        <v>620</v>
      </c>
      <c r="P27" s="3">
        <v>1</v>
      </c>
      <c r="Q27" s="3"/>
      <c r="R27" s="7"/>
      <c r="S27" s="3">
        <v>2</v>
      </c>
      <c r="T27" s="4" t="str">
        <f t="shared" si="1"/>
        <v>연구유형x,</v>
      </c>
      <c r="U27" s="4">
        <v>0</v>
      </c>
      <c r="V27" s="4">
        <v>7</v>
      </c>
      <c r="W27" s="4"/>
    </row>
    <row r="28" spans="1:23" x14ac:dyDescent="0.3">
      <c r="A28" s="3">
        <v>979</v>
      </c>
      <c r="B28" s="4" t="s">
        <v>278</v>
      </c>
      <c r="C28" s="3">
        <v>2019</v>
      </c>
      <c r="D28" s="4" t="s">
        <v>279</v>
      </c>
      <c r="E28" s="4" t="s">
        <v>30</v>
      </c>
      <c r="F28" s="4" t="s">
        <v>280</v>
      </c>
      <c r="G28" s="4" t="s">
        <v>281</v>
      </c>
      <c r="H28" s="3">
        <v>1</v>
      </c>
      <c r="I28" s="3">
        <v>0</v>
      </c>
      <c r="J28" s="3">
        <v>2</v>
      </c>
      <c r="K28" s="3">
        <v>1</v>
      </c>
      <c r="L28" s="3" t="s">
        <v>16</v>
      </c>
      <c r="M28" s="3">
        <v>0</v>
      </c>
      <c r="N28" s="3">
        <v>2</v>
      </c>
      <c r="O28" s="7" t="s">
        <v>624</v>
      </c>
      <c r="P28" s="3">
        <v>1</v>
      </c>
      <c r="Q28" s="3"/>
      <c r="R28" s="7" t="s">
        <v>471</v>
      </c>
      <c r="S28" s="3">
        <v>2</v>
      </c>
      <c r="T28" s="4" t="str">
        <f t="shared" si="1"/>
        <v>치료혼재(아스피린+s/P), adverse obstetric outcome,20~24w</v>
      </c>
      <c r="U28" s="4">
        <v>0</v>
      </c>
      <c r="V28" s="4">
        <v>3</v>
      </c>
      <c r="W28" s="4"/>
    </row>
    <row r="29" spans="1:23" x14ac:dyDescent="0.3">
      <c r="A29" s="3">
        <v>1019</v>
      </c>
      <c r="B29" s="4" t="s">
        <v>472</v>
      </c>
      <c r="C29" s="3">
        <v>2019</v>
      </c>
      <c r="D29" s="4" t="s">
        <v>473</v>
      </c>
      <c r="E29" s="4" t="s">
        <v>45</v>
      </c>
      <c r="F29" s="4" t="s">
        <v>474</v>
      </c>
      <c r="G29" s="4" t="s">
        <v>475</v>
      </c>
      <c r="H29" s="3">
        <v>1</v>
      </c>
      <c r="I29" s="3">
        <v>0</v>
      </c>
      <c r="J29" s="3">
        <v>2</v>
      </c>
      <c r="K29" s="3">
        <v>1</v>
      </c>
      <c r="L29" s="3" t="s">
        <v>16</v>
      </c>
      <c r="M29" s="3">
        <v>0</v>
      </c>
      <c r="N29" s="3">
        <v>2</v>
      </c>
      <c r="O29" s="7" t="s">
        <v>611</v>
      </c>
      <c r="P29" s="3">
        <v>1</v>
      </c>
      <c r="Q29" s="3"/>
      <c r="R29" s="7"/>
      <c r="S29" s="3">
        <v>2</v>
      </c>
      <c r="T29" s="4" t="str">
        <f t="shared" si="1"/>
        <v>proteomics..,</v>
      </c>
      <c r="U29" s="4">
        <v>0</v>
      </c>
      <c r="V29" s="4">
        <v>2</v>
      </c>
      <c r="W29" s="4"/>
    </row>
    <row r="30" spans="1:23" x14ac:dyDescent="0.3">
      <c r="A30" s="3">
        <v>1047</v>
      </c>
      <c r="B30" s="4" t="s">
        <v>476</v>
      </c>
      <c r="C30" s="3">
        <v>2019</v>
      </c>
      <c r="D30" s="4" t="s">
        <v>477</v>
      </c>
      <c r="E30" s="4" t="s">
        <v>22</v>
      </c>
      <c r="F30" s="4" t="s">
        <v>478</v>
      </c>
      <c r="G30" s="4" t="s">
        <v>479</v>
      </c>
      <c r="H30" s="3">
        <v>1</v>
      </c>
      <c r="I30" s="3">
        <v>0</v>
      </c>
      <c r="J30" s="3">
        <v>2</v>
      </c>
      <c r="K30" s="3">
        <v>1</v>
      </c>
      <c r="L30" s="3" t="s">
        <v>16</v>
      </c>
      <c r="M30" s="3">
        <v>0</v>
      </c>
      <c r="N30" s="3">
        <v>3</v>
      </c>
      <c r="O30" s="7" t="s">
        <v>383</v>
      </c>
      <c r="P30" s="3">
        <v>1</v>
      </c>
      <c r="Q30" s="3"/>
      <c r="R30" s="7"/>
      <c r="S30" s="3">
        <v>2</v>
      </c>
      <c r="T30" s="4" t="str">
        <f t="shared" si="1"/>
        <v>결과??,</v>
      </c>
      <c r="U30" s="4">
        <v>0</v>
      </c>
      <c r="V30" s="4">
        <v>3</v>
      </c>
      <c r="W30" s="4"/>
    </row>
    <row r="31" spans="1:23" hidden="1" x14ac:dyDescent="0.3">
      <c r="A31" s="3">
        <v>1140</v>
      </c>
      <c r="B31" s="4" t="s">
        <v>480</v>
      </c>
      <c r="C31" s="3">
        <v>2019</v>
      </c>
      <c r="D31" s="4" t="s">
        <v>481</v>
      </c>
      <c r="E31" s="4" t="s">
        <v>482</v>
      </c>
      <c r="F31" s="4" t="s">
        <v>483</v>
      </c>
      <c r="G31" s="4" t="s">
        <v>484</v>
      </c>
      <c r="H31" s="3">
        <v>1</v>
      </c>
      <c r="I31" s="3">
        <v>0</v>
      </c>
      <c r="J31" s="3">
        <v>1</v>
      </c>
      <c r="K31" s="3">
        <v>1</v>
      </c>
      <c r="L31" s="3" t="s">
        <v>16</v>
      </c>
      <c r="M31" s="3">
        <v>0</v>
      </c>
      <c r="N31" s="3">
        <v>3</v>
      </c>
      <c r="O31" s="7" t="s">
        <v>906</v>
      </c>
      <c r="P31" s="3">
        <v>1</v>
      </c>
      <c r="Q31" s="3"/>
      <c r="R31" s="7"/>
      <c r="S31" s="3">
        <v>2</v>
      </c>
      <c r="T31" s="4" t="str">
        <f t="shared" si="1"/>
        <v>농도에따라 출산,</v>
      </c>
      <c r="U31" s="4">
        <v>1</v>
      </c>
      <c r="V31" s="4"/>
      <c r="W31" s="4"/>
    </row>
    <row r="32" spans="1:23" x14ac:dyDescent="0.3">
      <c r="A32" s="3">
        <v>1195</v>
      </c>
      <c r="B32" s="4" t="s">
        <v>485</v>
      </c>
      <c r="C32" s="3">
        <v>2019</v>
      </c>
      <c r="D32" s="4" t="s">
        <v>486</v>
      </c>
      <c r="E32" s="4" t="s">
        <v>104</v>
      </c>
      <c r="F32" s="4" t="s">
        <v>487</v>
      </c>
      <c r="G32" s="4" t="s">
        <v>488</v>
      </c>
      <c r="H32" s="3">
        <v>1</v>
      </c>
      <c r="I32" s="3">
        <v>0</v>
      </c>
      <c r="J32" s="3">
        <v>4</v>
      </c>
      <c r="K32" s="3">
        <v>1</v>
      </c>
      <c r="L32" s="3" t="s">
        <v>16</v>
      </c>
      <c r="M32" s="3">
        <v>0</v>
      </c>
      <c r="N32" s="3">
        <v>3</v>
      </c>
      <c r="O32" s="7" t="s">
        <v>383</v>
      </c>
      <c r="P32" s="3">
        <v>1</v>
      </c>
      <c r="Q32" s="3"/>
      <c r="R32" s="7"/>
      <c r="S32" s="3">
        <v>2</v>
      </c>
      <c r="T32" s="4" t="str">
        <f t="shared" si="1"/>
        <v>결과??,</v>
      </c>
      <c r="U32" s="4">
        <v>0</v>
      </c>
      <c r="V32" s="4">
        <v>3</v>
      </c>
      <c r="W32" s="4"/>
    </row>
    <row r="33" spans="1:24" x14ac:dyDescent="0.3">
      <c r="A33" s="3">
        <v>1338</v>
      </c>
      <c r="B33" s="4" t="s">
        <v>489</v>
      </c>
      <c r="C33" s="3">
        <v>2018</v>
      </c>
      <c r="D33" s="4" t="s">
        <v>490</v>
      </c>
      <c r="E33" s="4" t="s">
        <v>35</v>
      </c>
      <c r="F33" s="4" t="s">
        <v>491</v>
      </c>
      <c r="G33" s="4" t="s">
        <v>492</v>
      </c>
      <c r="H33" s="3">
        <v>1</v>
      </c>
      <c r="I33" s="3">
        <v>0</v>
      </c>
      <c r="J33" s="3">
        <v>2</v>
      </c>
      <c r="K33" s="3">
        <v>1</v>
      </c>
      <c r="L33" s="3" t="s">
        <v>16</v>
      </c>
      <c r="M33" s="3">
        <v>0</v>
      </c>
      <c r="N33" s="3">
        <v>3</v>
      </c>
      <c r="O33" s="7" t="s">
        <v>383</v>
      </c>
      <c r="P33" s="3">
        <v>1</v>
      </c>
      <c r="Q33" s="3"/>
      <c r="R33" s="7"/>
      <c r="S33" s="3">
        <v>2</v>
      </c>
      <c r="T33" s="4" t="str">
        <f t="shared" si="1"/>
        <v>결과??,</v>
      </c>
      <c r="U33" s="4">
        <v>0</v>
      </c>
      <c r="V33" s="4">
        <v>3</v>
      </c>
      <c r="W33" s="4"/>
    </row>
    <row r="34" spans="1:24" x14ac:dyDescent="0.3">
      <c r="A34" s="3">
        <v>1361</v>
      </c>
      <c r="B34" s="4" t="s">
        <v>286</v>
      </c>
      <c r="C34" s="3">
        <v>2018</v>
      </c>
      <c r="D34" s="4" t="s">
        <v>287</v>
      </c>
      <c r="E34" s="4" t="s">
        <v>271</v>
      </c>
      <c r="F34" s="4" t="s">
        <v>288</v>
      </c>
      <c r="G34" s="4" t="s">
        <v>289</v>
      </c>
      <c r="H34" s="3">
        <v>1</v>
      </c>
      <c r="I34" s="3">
        <v>0</v>
      </c>
      <c r="J34" s="3">
        <v>2</v>
      </c>
      <c r="K34" s="3">
        <v>1</v>
      </c>
      <c r="L34" s="3" t="s">
        <v>16</v>
      </c>
      <c r="M34" s="3">
        <v>0</v>
      </c>
      <c r="N34" s="3">
        <v>1</v>
      </c>
      <c r="O34" s="7" t="s">
        <v>623</v>
      </c>
      <c r="P34" s="3">
        <v>1</v>
      </c>
      <c r="Q34" s="3"/>
      <c r="R34" s="7"/>
      <c r="S34" s="3">
        <v>2</v>
      </c>
      <c r="T34" s="4" t="str">
        <f t="shared" si="1"/>
        <v>대상자혼재(PE/HELLP), adverse(perinatal outcome),</v>
      </c>
      <c r="U34" s="4">
        <v>0</v>
      </c>
      <c r="V34" s="4">
        <v>3</v>
      </c>
      <c r="W34" s="4"/>
    </row>
    <row r="35" spans="1:24" x14ac:dyDescent="0.3">
      <c r="A35" s="3">
        <v>1385</v>
      </c>
      <c r="B35" s="4" t="s">
        <v>493</v>
      </c>
      <c r="C35" s="3">
        <v>2018</v>
      </c>
      <c r="D35" s="4" t="s">
        <v>494</v>
      </c>
      <c r="E35" s="4" t="s">
        <v>40</v>
      </c>
      <c r="F35" s="4" t="s">
        <v>495</v>
      </c>
      <c r="G35" s="4" t="s">
        <v>496</v>
      </c>
      <c r="H35" s="3">
        <v>1</v>
      </c>
      <c r="I35" s="3">
        <v>0</v>
      </c>
      <c r="J35" s="3">
        <v>2</v>
      </c>
      <c r="K35" s="3">
        <v>1</v>
      </c>
      <c r="L35" s="3" t="s">
        <v>16</v>
      </c>
      <c r="M35" s="3">
        <v>0</v>
      </c>
      <c r="N35" s="3">
        <v>3</v>
      </c>
      <c r="O35" s="7" t="s">
        <v>383</v>
      </c>
      <c r="P35" s="3">
        <v>1</v>
      </c>
      <c r="Q35" s="3"/>
      <c r="R35" s="7"/>
      <c r="S35" s="3">
        <v>2</v>
      </c>
      <c r="T35" s="4" t="str">
        <f t="shared" si="1"/>
        <v>결과??,</v>
      </c>
      <c r="U35" s="4">
        <v>0</v>
      </c>
      <c r="V35" s="4">
        <v>3</v>
      </c>
      <c r="W35" s="4"/>
    </row>
    <row r="36" spans="1:24" x14ac:dyDescent="0.3">
      <c r="A36" s="3">
        <v>1407</v>
      </c>
      <c r="B36" s="4" t="s">
        <v>497</v>
      </c>
      <c r="C36" s="3">
        <v>2018</v>
      </c>
      <c r="D36" s="4" t="s">
        <v>498</v>
      </c>
      <c r="E36" s="4" t="s">
        <v>271</v>
      </c>
      <c r="F36" s="4" t="s">
        <v>499</v>
      </c>
      <c r="G36" s="4" t="s">
        <v>500</v>
      </c>
      <c r="H36" s="3">
        <v>1</v>
      </c>
      <c r="I36" s="3">
        <v>0</v>
      </c>
      <c r="J36" s="3">
        <v>2</v>
      </c>
      <c r="K36" s="3">
        <v>1</v>
      </c>
      <c r="L36" s="3" t="s">
        <v>16</v>
      </c>
      <c r="M36" s="3">
        <v>0</v>
      </c>
      <c r="N36" s="3">
        <v>3</v>
      </c>
      <c r="O36" s="7" t="s">
        <v>383</v>
      </c>
      <c r="P36" s="3">
        <v>1</v>
      </c>
      <c r="Q36" s="3"/>
      <c r="R36" s="7"/>
      <c r="S36" s="3">
        <v>2</v>
      </c>
      <c r="T36" s="4" t="str">
        <f t="shared" si="1"/>
        <v>결과??,</v>
      </c>
      <c r="U36" s="4">
        <v>0</v>
      </c>
      <c r="V36" s="4">
        <v>3</v>
      </c>
      <c r="W36" s="4"/>
    </row>
    <row r="37" spans="1:24" x14ac:dyDescent="0.3">
      <c r="A37" s="3">
        <v>1431</v>
      </c>
      <c r="B37" s="4" t="s">
        <v>501</v>
      </c>
      <c r="C37" s="3">
        <v>2018</v>
      </c>
      <c r="D37" s="4" t="s">
        <v>502</v>
      </c>
      <c r="E37" s="4" t="s">
        <v>22</v>
      </c>
      <c r="F37" s="4" t="s">
        <v>503</v>
      </c>
      <c r="G37" s="4" t="s">
        <v>504</v>
      </c>
      <c r="H37" s="3">
        <v>1</v>
      </c>
      <c r="I37" s="3">
        <v>0</v>
      </c>
      <c r="J37" s="3">
        <v>2</v>
      </c>
      <c r="K37" s="3">
        <v>1</v>
      </c>
      <c r="L37" s="3" t="s">
        <v>16</v>
      </c>
      <c r="M37" s="3">
        <v>0</v>
      </c>
      <c r="N37" s="3">
        <v>1</v>
      </c>
      <c r="O37" s="7" t="s">
        <v>505</v>
      </c>
      <c r="P37" s="3">
        <v>1</v>
      </c>
      <c r="Q37" s="3"/>
      <c r="R37" s="7"/>
      <c r="S37" s="3">
        <v>2</v>
      </c>
      <c r="T37" s="4" t="str">
        <f t="shared" si="1"/>
        <v>36주 임산부,</v>
      </c>
      <c r="U37" s="4">
        <v>0</v>
      </c>
      <c r="V37" s="4">
        <v>1</v>
      </c>
      <c r="W37" s="4"/>
    </row>
    <row r="38" spans="1:24" x14ac:dyDescent="0.3">
      <c r="A38" s="3">
        <v>1435</v>
      </c>
      <c r="B38" s="4" t="s">
        <v>506</v>
      </c>
      <c r="C38" s="3">
        <v>2018</v>
      </c>
      <c r="D38" s="4" t="s">
        <v>507</v>
      </c>
      <c r="E38" s="4" t="s">
        <v>40</v>
      </c>
      <c r="F38" s="4" t="s">
        <v>508</v>
      </c>
      <c r="G38" s="4" t="s">
        <v>509</v>
      </c>
      <c r="H38" s="3">
        <v>1</v>
      </c>
      <c r="I38" s="3">
        <v>0</v>
      </c>
      <c r="J38" s="3">
        <v>2</v>
      </c>
      <c r="K38" s="3">
        <v>1</v>
      </c>
      <c r="L38" s="3" t="s">
        <v>16</v>
      </c>
      <c r="M38" s="3">
        <v>0</v>
      </c>
      <c r="N38" s="3">
        <v>3</v>
      </c>
      <c r="O38" s="7" t="s">
        <v>612</v>
      </c>
      <c r="P38" s="3">
        <v>1</v>
      </c>
      <c r="Q38" s="3"/>
      <c r="R38" s="7"/>
      <c r="S38" s="3">
        <v>2</v>
      </c>
      <c r="T38" s="4" t="str">
        <f t="shared" si="1"/>
        <v>태아몸무게와의 상관관계, linear reg.,</v>
      </c>
      <c r="U38" s="4">
        <v>0</v>
      </c>
      <c r="V38" s="4">
        <v>3</v>
      </c>
      <c r="W38" s="4"/>
    </row>
    <row r="39" spans="1:24" hidden="1" x14ac:dyDescent="0.3">
      <c r="A39" s="3">
        <v>1628</v>
      </c>
      <c r="B39" s="4" t="s">
        <v>298</v>
      </c>
      <c r="C39" s="3">
        <v>2018</v>
      </c>
      <c r="D39" s="4" t="s">
        <v>299</v>
      </c>
      <c r="E39" s="4" t="s">
        <v>35</v>
      </c>
      <c r="F39" s="4" t="s">
        <v>300</v>
      </c>
      <c r="G39" s="4" t="s">
        <v>301</v>
      </c>
      <c r="H39" s="3">
        <v>1</v>
      </c>
      <c r="I39" s="3">
        <v>0</v>
      </c>
      <c r="J39" s="3">
        <v>2</v>
      </c>
      <c r="K39" s="3">
        <v>1</v>
      </c>
      <c r="L39" s="3" t="s">
        <v>16</v>
      </c>
      <c r="M39" s="3">
        <v>0</v>
      </c>
      <c r="N39" s="3">
        <v>3</v>
      </c>
      <c r="O39" s="7" t="s">
        <v>613</v>
      </c>
      <c r="P39" s="3">
        <v>1</v>
      </c>
      <c r="Q39" s="3"/>
      <c r="R39" s="7"/>
      <c r="S39" s="3">
        <v>2</v>
      </c>
      <c r="T39" s="4" t="str">
        <f t="shared" si="1"/>
        <v>진단비율(table1), 결과??,</v>
      </c>
      <c r="U39" s="4">
        <v>1</v>
      </c>
      <c r="V39" s="4"/>
      <c r="W39" s="4"/>
    </row>
    <row r="40" spans="1:24" x14ac:dyDescent="0.3">
      <c r="A40" s="3">
        <v>1685</v>
      </c>
      <c r="B40" s="4" t="s">
        <v>510</v>
      </c>
      <c r="C40" s="3">
        <v>2017</v>
      </c>
      <c r="D40" s="4" t="s">
        <v>511</v>
      </c>
      <c r="E40" s="4" t="s">
        <v>216</v>
      </c>
      <c r="F40" s="4" t="s">
        <v>512</v>
      </c>
      <c r="G40" s="4" t="s">
        <v>513</v>
      </c>
      <c r="H40" s="3">
        <v>1</v>
      </c>
      <c r="I40" s="3">
        <v>0</v>
      </c>
      <c r="J40" s="3">
        <v>2</v>
      </c>
      <c r="K40" s="3">
        <v>1</v>
      </c>
      <c r="L40" s="3" t="s">
        <v>16</v>
      </c>
      <c r="M40" s="3">
        <v>0</v>
      </c>
      <c r="N40" s="3">
        <v>3</v>
      </c>
      <c r="O40" s="7" t="s">
        <v>383</v>
      </c>
      <c r="P40" s="3">
        <v>1</v>
      </c>
      <c r="Q40" s="3"/>
      <c r="R40" s="7" t="s">
        <v>514</v>
      </c>
      <c r="S40" s="3">
        <v>2</v>
      </c>
      <c r="T40" s="4" t="str">
        <f t="shared" si="1"/>
        <v>결과??,10 to 40 gestational weeks</v>
      </c>
      <c r="U40" s="4">
        <v>0</v>
      </c>
      <c r="V40" s="4">
        <v>3</v>
      </c>
      <c r="W40" s="4"/>
    </row>
    <row r="41" spans="1:24" x14ac:dyDescent="0.3">
      <c r="A41" s="3">
        <v>1738</v>
      </c>
      <c r="B41" s="4" t="s">
        <v>515</v>
      </c>
      <c r="C41" s="3">
        <v>2017</v>
      </c>
      <c r="D41" s="4" t="s">
        <v>516</v>
      </c>
      <c r="E41" s="4" t="s">
        <v>140</v>
      </c>
      <c r="F41" s="4" t="s">
        <v>517</v>
      </c>
      <c r="G41" s="4" t="s">
        <v>518</v>
      </c>
      <c r="H41" s="3">
        <v>1</v>
      </c>
      <c r="I41" s="3">
        <v>0</v>
      </c>
      <c r="J41" s="3">
        <v>2</v>
      </c>
      <c r="K41" s="3">
        <v>1</v>
      </c>
      <c r="L41" s="3" t="s">
        <v>16</v>
      </c>
      <c r="M41" s="3">
        <v>0</v>
      </c>
      <c r="N41" s="3">
        <v>3</v>
      </c>
      <c r="O41" s="7" t="s">
        <v>383</v>
      </c>
      <c r="P41" s="3">
        <v>1</v>
      </c>
      <c r="Q41" s="3"/>
      <c r="R41" s="7"/>
      <c r="S41" s="3">
        <v>2</v>
      </c>
      <c r="T41" s="4" t="str">
        <f t="shared" si="1"/>
        <v>결과??,</v>
      </c>
      <c r="U41" s="4">
        <v>0</v>
      </c>
      <c r="V41" s="4">
        <v>3</v>
      </c>
      <c r="W41" s="4"/>
    </row>
    <row r="42" spans="1:24" x14ac:dyDescent="0.3">
      <c r="A42" s="3">
        <v>1757</v>
      </c>
      <c r="B42" s="4" t="s">
        <v>247</v>
      </c>
      <c r="C42" s="3">
        <v>2017</v>
      </c>
      <c r="D42" s="4" t="s">
        <v>248</v>
      </c>
      <c r="E42" s="4" t="s">
        <v>249</v>
      </c>
      <c r="F42" s="4" t="s">
        <v>250</v>
      </c>
      <c r="G42" s="4" t="s">
        <v>251</v>
      </c>
      <c r="H42" s="3">
        <v>1</v>
      </c>
      <c r="I42" s="3">
        <v>0</v>
      </c>
      <c r="J42" s="3">
        <v>2</v>
      </c>
      <c r="K42" s="3">
        <v>1</v>
      </c>
      <c r="L42" s="3" t="s">
        <v>16</v>
      </c>
      <c r="M42" s="3">
        <v>0</v>
      </c>
      <c r="N42" s="3">
        <v>3</v>
      </c>
      <c r="O42" s="7" t="s">
        <v>383</v>
      </c>
      <c r="P42" s="3">
        <v>1</v>
      </c>
      <c r="Q42" s="3"/>
      <c r="R42" s="7"/>
      <c r="S42" s="3">
        <v>2</v>
      </c>
      <c r="T42" s="4" t="str">
        <f t="shared" si="1"/>
        <v>결과??,</v>
      </c>
      <c r="U42" s="4">
        <v>0</v>
      </c>
      <c r="V42" s="4">
        <v>3</v>
      </c>
      <c r="W42" s="3"/>
      <c r="X42" s="4"/>
    </row>
    <row r="43" spans="1:24" x14ac:dyDescent="0.3">
      <c r="A43" s="3">
        <v>1960</v>
      </c>
      <c r="B43" s="4" t="s">
        <v>519</v>
      </c>
      <c r="C43" s="3">
        <v>2016</v>
      </c>
      <c r="D43" s="4" t="s">
        <v>520</v>
      </c>
      <c r="E43" s="4" t="s">
        <v>48</v>
      </c>
      <c r="F43" s="4" t="s">
        <v>521</v>
      </c>
      <c r="G43" s="4" t="s">
        <v>522</v>
      </c>
      <c r="H43" s="3">
        <v>1</v>
      </c>
      <c r="I43" s="3">
        <v>0</v>
      </c>
      <c r="J43" s="3">
        <v>2</v>
      </c>
      <c r="K43" s="3">
        <v>1</v>
      </c>
      <c r="L43" s="3" t="s">
        <v>16</v>
      </c>
      <c r="M43" s="3">
        <v>0</v>
      </c>
      <c r="N43" s="3">
        <v>2</v>
      </c>
      <c r="O43" s="7" t="s">
        <v>523</v>
      </c>
      <c r="P43" s="3">
        <v>1</v>
      </c>
      <c r="Q43" s="3"/>
      <c r="R43" s="7"/>
      <c r="S43" s="3">
        <v>2</v>
      </c>
      <c r="T43" s="4" t="str">
        <f t="shared" si="1"/>
        <v>sflt+doppler,</v>
      </c>
      <c r="U43" s="4">
        <v>0</v>
      </c>
      <c r="V43" s="4">
        <v>3</v>
      </c>
      <c r="W43" s="4"/>
    </row>
    <row r="44" spans="1:24" x14ac:dyDescent="0.3">
      <c r="A44" s="3">
        <v>2492</v>
      </c>
      <c r="B44" s="4" t="s">
        <v>313</v>
      </c>
      <c r="C44" s="3">
        <v>2014</v>
      </c>
      <c r="D44" s="4" t="s">
        <v>314</v>
      </c>
      <c r="E44" s="4" t="s">
        <v>40</v>
      </c>
      <c r="F44" s="4" t="s">
        <v>315</v>
      </c>
      <c r="G44" s="4" t="s">
        <v>316</v>
      </c>
      <c r="H44" s="3">
        <v>1</v>
      </c>
      <c r="I44" s="3">
        <v>1</v>
      </c>
      <c r="J44" s="3"/>
      <c r="K44" s="3">
        <v>1</v>
      </c>
      <c r="L44" s="3" t="s">
        <v>16</v>
      </c>
      <c r="M44" s="3">
        <v>0</v>
      </c>
      <c r="N44" s="3">
        <v>3</v>
      </c>
      <c r="O44" s="7" t="s">
        <v>317</v>
      </c>
      <c r="P44" s="3">
        <v>0</v>
      </c>
      <c r="Q44" s="3">
        <v>1</v>
      </c>
      <c r="R44" s="7" t="s">
        <v>524</v>
      </c>
      <c r="S44" s="3">
        <v>2</v>
      </c>
      <c r="T44" s="4" t="str">
        <f t="shared" si="1"/>
        <v>KM-,at 19-.25 weeks</v>
      </c>
      <c r="U44" s="4">
        <v>0</v>
      </c>
      <c r="V44" s="4">
        <v>3</v>
      </c>
      <c r="W44" s="3"/>
      <c r="X44" s="4"/>
    </row>
    <row r="45" spans="1:24" x14ac:dyDescent="0.3">
      <c r="A45" s="3">
        <v>2503</v>
      </c>
      <c r="B45" s="4" t="s">
        <v>525</v>
      </c>
      <c r="C45" s="3">
        <v>2014</v>
      </c>
      <c r="D45" s="4" t="s">
        <v>526</v>
      </c>
      <c r="E45" s="4" t="s">
        <v>48</v>
      </c>
      <c r="F45" s="4" t="s">
        <v>527</v>
      </c>
      <c r="G45" s="4" t="s">
        <v>528</v>
      </c>
      <c r="H45" s="3">
        <v>1</v>
      </c>
      <c r="I45" s="3">
        <v>0</v>
      </c>
      <c r="J45" s="3">
        <v>2</v>
      </c>
      <c r="K45" s="3">
        <v>1</v>
      </c>
      <c r="L45" s="3" t="s">
        <v>16</v>
      </c>
      <c r="M45" s="3">
        <v>0</v>
      </c>
      <c r="N45" s="3">
        <v>3</v>
      </c>
      <c r="O45" s="7" t="s">
        <v>614</v>
      </c>
      <c r="P45" s="3">
        <v>1</v>
      </c>
      <c r="Q45" s="3"/>
      <c r="R45" s="7"/>
      <c r="S45" s="3">
        <v>2</v>
      </c>
      <c r="T45" s="4" t="str">
        <f t="shared" ref="T45:T63" si="2">O45&amp;","&amp;R45</f>
        <v>85기준으로 preterm delivery, placental lesion, emd.. 결과??,</v>
      </c>
      <c r="U45" s="4">
        <v>0</v>
      </c>
      <c r="V45" s="4">
        <v>3</v>
      </c>
      <c r="W45" s="4"/>
    </row>
    <row r="46" spans="1:24" x14ac:dyDescent="0.3">
      <c r="A46" s="3">
        <v>2573</v>
      </c>
      <c r="B46" s="4" t="s">
        <v>529</v>
      </c>
      <c r="C46" s="3">
        <v>2014</v>
      </c>
      <c r="D46" s="4" t="s">
        <v>530</v>
      </c>
      <c r="E46" s="4" t="s">
        <v>48</v>
      </c>
      <c r="F46" s="4" t="s">
        <v>531</v>
      </c>
      <c r="G46" s="4" t="s">
        <v>532</v>
      </c>
      <c r="H46" s="3">
        <v>1</v>
      </c>
      <c r="I46" s="3">
        <v>0</v>
      </c>
      <c r="J46" s="3">
        <v>2</v>
      </c>
      <c r="K46" s="3">
        <v>1</v>
      </c>
      <c r="L46" s="3" t="s">
        <v>16</v>
      </c>
      <c r="M46" s="3">
        <v>0</v>
      </c>
      <c r="N46" s="3">
        <v>3</v>
      </c>
      <c r="O46" s="7" t="s">
        <v>615</v>
      </c>
      <c r="P46" s="3">
        <v>1</v>
      </c>
      <c r="Q46" s="3"/>
      <c r="R46" s="7"/>
      <c r="S46" s="3">
        <v>2</v>
      </c>
      <c r="T46" s="4" t="str">
        <f t="shared" si="2"/>
        <v>결과??,</v>
      </c>
      <c r="U46" s="4">
        <v>0</v>
      </c>
      <c r="V46" s="4">
        <v>3</v>
      </c>
      <c r="W46" s="4"/>
    </row>
    <row r="47" spans="1:24" x14ac:dyDescent="0.3">
      <c r="A47" s="3">
        <v>2606</v>
      </c>
      <c r="B47" s="4" t="s">
        <v>533</v>
      </c>
      <c r="C47" s="3">
        <v>2014</v>
      </c>
      <c r="D47" s="4" t="s">
        <v>534</v>
      </c>
      <c r="E47" s="4" t="s">
        <v>216</v>
      </c>
      <c r="F47" s="4" t="s">
        <v>535</v>
      </c>
      <c r="G47" s="4" t="s">
        <v>536</v>
      </c>
      <c r="H47" s="3">
        <v>1</v>
      </c>
      <c r="I47" s="3">
        <v>0</v>
      </c>
      <c r="J47" s="3">
        <v>2</v>
      </c>
      <c r="K47" s="3">
        <v>1</v>
      </c>
      <c r="L47" s="3" t="s">
        <v>16</v>
      </c>
      <c r="M47" s="3">
        <v>0</v>
      </c>
      <c r="N47" s="3">
        <v>3</v>
      </c>
      <c r="O47" s="7" t="s">
        <v>616</v>
      </c>
      <c r="P47" s="3">
        <v>1</v>
      </c>
      <c r="Q47" s="3"/>
      <c r="R47" s="7"/>
      <c r="S47" s="3">
        <v>2</v>
      </c>
      <c r="T47" s="4" t="str">
        <f t="shared" si="2"/>
        <v>결과??(coefficients of linear mixed models),</v>
      </c>
      <c r="U47" s="4">
        <v>0</v>
      </c>
      <c r="V47" s="4">
        <v>3</v>
      </c>
      <c r="W47" s="4"/>
    </row>
    <row r="48" spans="1:24" x14ac:dyDescent="0.3">
      <c r="A48" s="3">
        <v>2836</v>
      </c>
      <c r="B48" s="4" t="s">
        <v>227</v>
      </c>
      <c r="C48" s="3">
        <v>2013</v>
      </c>
      <c r="D48" s="4" t="s">
        <v>228</v>
      </c>
      <c r="E48" s="4" t="s">
        <v>20</v>
      </c>
      <c r="F48" s="4" t="s">
        <v>229</v>
      </c>
      <c r="G48" s="4" t="s">
        <v>230</v>
      </c>
      <c r="H48" s="3">
        <v>1</v>
      </c>
      <c r="I48" s="3">
        <v>0</v>
      </c>
      <c r="J48" s="3">
        <v>2</v>
      </c>
      <c r="K48" s="3">
        <v>1</v>
      </c>
      <c r="L48" s="3" t="s">
        <v>16</v>
      </c>
      <c r="M48" s="3">
        <v>0</v>
      </c>
      <c r="N48" s="3">
        <v>3</v>
      </c>
      <c r="O48" s="7" t="s">
        <v>615</v>
      </c>
      <c r="P48" s="3">
        <v>1</v>
      </c>
      <c r="Q48" s="3"/>
      <c r="R48" s="7"/>
      <c r="S48" s="3">
        <v>2</v>
      </c>
      <c r="T48" s="4" t="str">
        <f t="shared" si="2"/>
        <v>결과??,</v>
      </c>
      <c r="U48" s="4">
        <v>0</v>
      </c>
      <c r="V48" s="4">
        <v>3</v>
      </c>
      <c r="W48" s="4"/>
    </row>
    <row r="49" spans="1:34" x14ac:dyDescent="0.3">
      <c r="A49" s="3">
        <v>2893</v>
      </c>
      <c r="B49" s="4" t="s">
        <v>537</v>
      </c>
      <c r="C49" s="3">
        <v>2013</v>
      </c>
      <c r="D49" s="4" t="s">
        <v>538</v>
      </c>
      <c r="E49" s="4" t="s">
        <v>216</v>
      </c>
      <c r="F49" s="4" t="s">
        <v>539</v>
      </c>
      <c r="G49" s="4" t="s">
        <v>540</v>
      </c>
      <c r="H49" s="3">
        <v>1</v>
      </c>
      <c r="I49" s="3">
        <v>0</v>
      </c>
      <c r="J49" s="3">
        <v>2</v>
      </c>
      <c r="K49" s="3">
        <v>1</v>
      </c>
      <c r="L49" s="3" t="s">
        <v>16</v>
      </c>
      <c r="M49" s="3">
        <v>0</v>
      </c>
      <c r="N49" s="3">
        <v>3</v>
      </c>
      <c r="O49" s="7" t="s">
        <v>615</v>
      </c>
      <c r="P49" s="3">
        <v>1</v>
      </c>
      <c r="Q49" s="3"/>
      <c r="R49" s="7"/>
      <c r="S49" s="3">
        <v>2</v>
      </c>
      <c r="T49" s="4" t="str">
        <f t="shared" si="2"/>
        <v>결과??,</v>
      </c>
      <c r="U49" s="4">
        <v>0</v>
      </c>
      <c r="V49" s="4">
        <v>3</v>
      </c>
      <c r="W49" s="4"/>
    </row>
    <row r="50" spans="1:34" hidden="1" x14ac:dyDescent="0.3">
      <c r="A50" s="3">
        <v>3073</v>
      </c>
      <c r="B50" s="4" t="s">
        <v>541</v>
      </c>
      <c r="C50" s="3">
        <v>2012</v>
      </c>
      <c r="D50" s="4" t="s">
        <v>542</v>
      </c>
      <c r="E50" s="4" t="s">
        <v>543</v>
      </c>
      <c r="F50" s="4" t="s">
        <v>544</v>
      </c>
      <c r="G50" s="4" t="s">
        <v>545</v>
      </c>
      <c r="H50" s="3">
        <v>1</v>
      </c>
      <c r="I50" s="3">
        <v>0</v>
      </c>
      <c r="J50" s="3">
        <v>2</v>
      </c>
      <c r="K50" s="3">
        <v>1</v>
      </c>
      <c r="L50" s="3" t="s">
        <v>16</v>
      </c>
      <c r="M50" s="3">
        <v>0</v>
      </c>
      <c r="N50" s="3">
        <v>3</v>
      </c>
      <c r="O50" s="7" t="s">
        <v>907</v>
      </c>
      <c r="P50" s="3">
        <v>1</v>
      </c>
      <c r="Q50" s="3"/>
      <c r="R50" s="7"/>
      <c r="S50" s="3">
        <v>2</v>
      </c>
      <c r="T50" s="4" t="str">
        <f t="shared" si="2"/>
        <v>주수별 OR,</v>
      </c>
      <c r="U50" s="4">
        <v>1</v>
      </c>
      <c r="V50" s="4"/>
      <c r="W50" s="4"/>
    </row>
    <row r="51" spans="1:34" x14ac:dyDescent="0.3">
      <c r="A51" s="3">
        <v>3612</v>
      </c>
      <c r="B51" s="4" t="s">
        <v>546</v>
      </c>
      <c r="C51" s="3">
        <v>2009</v>
      </c>
      <c r="D51" s="4" t="s">
        <v>547</v>
      </c>
      <c r="E51" s="4" t="s">
        <v>548</v>
      </c>
      <c r="F51" s="4" t="s">
        <v>549</v>
      </c>
      <c r="G51" s="4" t="s">
        <v>550</v>
      </c>
      <c r="H51" s="3">
        <v>1</v>
      </c>
      <c r="I51" s="3">
        <v>0</v>
      </c>
      <c r="J51" s="3">
        <v>2</v>
      </c>
      <c r="K51" s="3">
        <v>1</v>
      </c>
      <c r="L51" s="3" t="s">
        <v>16</v>
      </c>
      <c r="M51" s="3">
        <v>0</v>
      </c>
      <c r="N51" s="3">
        <v>3</v>
      </c>
      <c r="O51" s="7" t="s">
        <v>615</v>
      </c>
      <c r="P51" s="3">
        <v>1</v>
      </c>
      <c r="Q51" s="3"/>
      <c r="R51" s="7"/>
      <c r="S51" s="3">
        <v>2</v>
      </c>
      <c r="T51" s="4" t="str">
        <f t="shared" si="2"/>
        <v>결과??,</v>
      </c>
      <c r="U51" s="4">
        <v>0</v>
      </c>
      <c r="V51" s="4">
        <v>3</v>
      </c>
      <c r="W51" s="4"/>
    </row>
    <row r="52" spans="1:34" x14ac:dyDescent="0.3">
      <c r="A52" s="3">
        <v>3839</v>
      </c>
      <c r="B52" s="4" t="s">
        <v>551</v>
      </c>
      <c r="C52" s="3">
        <v>2010</v>
      </c>
      <c r="D52" s="4" t="s">
        <v>552</v>
      </c>
      <c r="E52" s="4" t="s">
        <v>447</v>
      </c>
      <c r="F52" s="4" t="s">
        <v>553</v>
      </c>
      <c r="G52" s="4" t="s">
        <v>554</v>
      </c>
      <c r="H52" s="3">
        <v>1</v>
      </c>
      <c r="I52" s="3">
        <v>0</v>
      </c>
      <c r="J52" s="3">
        <v>4</v>
      </c>
      <c r="K52" s="3">
        <v>1</v>
      </c>
      <c r="L52" s="3" t="s">
        <v>16</v>
      </c>
      <c r="M52" s="3">
        <v>0</v>
      </c>
      <c r="N52" s="3">
        <v>3</v>
      </c>
      <c r="O52" s="7" t="s">
        <v>615</v>
      </c>
      <c r="P52" s="3">
        <v>1</v>
      </c>
      <c r="Q52" s="3"/>
      <c r="R52" s="7"/>
      <c r="S52" s="3">
        <v>2</v>
      </c>
      <c r="T52" s="4" t="str">
        <f t="shared" si="2"/>
        <v>결과??,</v>
      </c>
      <c r="U52" s="4">
        <v>0</v>
      </c>
      <c r="V52" s="4">
        <v>3</v>
      </c>
      <c r="W52" s="4"/>
    </row>
    <row r="53" spans="1:34" x14ac:dyDescent="0.3">
      <c r="A53" s="3">
        <v>3849</v>
      </c>
      <c r="B53" s="4" t="s">
        <v>555</v>
      </c>
      <c r="C53" s="3">
        <v>2010</v>
      </c>
      <c r="D53" s="4" t="s">
        <v>556</v>
      </c>
      <c r="E53" s="4" t="s">
        <v>318</v>
      </c>
      <c r="F53" s="4" t="s">
        <v>557</v>
      </c>
      <c r="G53" s="4" t="s">
        <v>558</v>
      </c>
      <c r="H53" s="3">
        <v>1</v>
      </c>
      <c r="I53" s="3">
        <v>0</v>
      </c>
      <c r="J53" s="3">
        <v>2</v>
      </c>
      <c r="K53" s="3">
        <v>1</v>
      </c>
      <c r="L53" s="3" t="s">
        <v>16</v>
      </c>
      <c r="M53" s="3">
        <v>0</v>
      </c>
      <c r="N53" s="3">
        <v>3</v>
      </c>
      <c r="O53" s="7" t="s">
        <v>615</v>
      </c>
      <c r="P53" s="3">
        <v>1</v>
      </c>
      <c r="Q53" s="3"/>
      <c r="R53" s="7"/>
      <c r="S53" s="3">
        <v>2</v>
      </c>
      <c r="T53" s="4" t="str">
        <f t="shared" si="2"/>
        <v>결과??,</v>
      </c>
      <c r="U53" s="4">
        <v>0</v>
      </c>
      <c r="V53" s="4">
        <v>3</v>
      </c>
      <c r="W53" s="4"/>
    </row>
    <row r="54" spans="1:34" x14ac:dyDescent="0.3">
      <c r="A54" s="3">
        <v>3920</v>
      </c>
      <c r="B54" s="4" t="s">
        <v>559</v>
      </c>
      <c r="C54" s="3">
        <v>2009</v>
      </c>
      <c r="D54" s="4" t="s">
        <v>560</v>
      </c>
      <c r="E54" s="4" t="s">
        <v>48</v>
      </c>
      <c r="F54" s="4" t="s">
        <v>561</v>
      </c>
      <c r="G54" s="4" t="s">
        <v>562</v>
      </c>
      <c r="H54" s="3">
        <v>1</v>
      </c>
      <c r="I54" s="3">
        <v>0</v>
      </c>
      <c r="J54" s="3">
        <v>2</v>
      </c>
      <c r="K54" s="3">
        <v>1</v>
      </c>
      <c r="L54" s="3" t="s">
        <v>16</v>
      </c>
      <c r="M54" s="3">
        <v>0</v>
      </c>
      <c r="N54" s="3">
        <v>3</v>
      </c>
      <c r="O54" s="7" t="s">
        <v>615</v>
      </c>
      <c r="P54" s="3">
        <v>1</v>
      </c>
      <c r="Q54" s="3"/>
      <c r="R54" s="7"/>
      <c r="S54" s="3">
        <v>2</v>
      </c>
      <c r="T54" s="4" t="str">
        <f t="shared" si="2"/>
        <v>결과??,</v>
      </c>
      <c r="U54" s="4">
        <v>0</v>
      </c>
      <c r="V54" s="4">
        <v>3</v>
      </c>
      <c r="W54" s="4"/>
    </row>
    <row r="55" spans="1:34" x14ac:dyDescent="0.3">
      <c r="A55" s="3">
        <v>3991</v>
      </c>
      <c r="B55" s="4" t="s">
        <v>563</v>
      </c>
      <c r="C55" s="3">
        <v>2008</v>
      </c>
      <c r="D55" s="4" t="s">
        <v>564</v>
      </c>
      <c r="E55" s="4" t="s">
        <v>64</v>
      </c>
      <c r="F55" s="4" t="s">
        <v>565</v>
      </c>
      <c r="G55" s="4" t="s">
        <v>566</v>
      </c>
      <c r="H55" s="3">
        <v>1</v>
      </c>
      <c r="I55" s="3">
        <v>0</v>
      </c>
      <c r="J55" s="3">
        <v>2</v>
      </c>
      <c r="K55" s="3">
        <v>1</v>
      </c>
      <c r="L55" s="3" t="s">
        <v>16</v>
      </c>
      <c r="M55" s="3">
        <v>0</v>
      </c>
      <c r="N55" s="3">
        <v>3</v>
      </c>
      <c r="O55" s="7" t="s">
        <v>615</v>
      </c>
      <c r="P55" s="3">
        <v>1</v>
      </c>
      <c r="Q55" s="3"/>
      <c r="R55" s="7"/>
      <c r="S55" s="3">
        <v>2</v>
      </c>
      <c r="T55" s="4" t="str">
        <f t="shared" si="2"/>
        <v>결과??,</v>
      </c>
      <c r="U55" s="4">
        <v>0</v>
      </c>
      <c r="V55" s="4">
        <v>3</v>
      </c>
      <c r="W55" s="4"/>
    </row>
    <row r="56" spans="1:34" x14ac:dyDescent="0.3">
      <c r="A56" s="3">
        <v>4062</v>
      </c>
      <c r="B56" s="4" t="s">
        <v>567</v>
      </c>
      <c r="C56" s="3">
        <v>2007</v>
      </c>
      <c r="D56" s="4" t="s">
        <v>568</v>
      </c>
      <c r="E56" s="4" t="s">
        <v>101</v>
      </c>
      <c r="F56" s="4" t="s">
        <v>569</v>
      </c>
      <c r="G56" s="4" t="s">
        <v>570</v>
      </c>
      <c r="H56" s="3">
        <v>1</v>
      </c>
      <c r="I56" s="3">
        <v>0</v>
      </c>
      <c r="J56" s="3">
        <v>2</v>
      </c>
      <c r="K56" s="3">
        <v>1</v>
      </c>
      <c r="L56" s="3" t="s">
        <v>16</v>
      </c>
      <c r="M56" s="3">
        <v>0</v>
      </c>
      <c r="N56" s="3">
        <v>3</v>
      </c>
      <c r="O56" s="7" t="s">
        <v>615</v>
      </c>
      <c r="P56" s="3">
        <v>1</v>
      </c>
      <c r="Q56" s="3"/>
      <c r="R56" s="7"/>
      <c r="S56" s="3">
        <v>2</v>
      </c>
      <c r="T56" s="4" t="str">
        <f t="shared" si="2"/>
        <v>결과??,</v>
      </c>
      <c r="U56" s="4">
        <v>0</v>
      </c>
      <c r="V56" s="4">
        <v>3</v>
      </c>
      <c r="W56" s="4"/>
    </row>
    <row r="57" spans="1:34" x14ac:dyDescent="0.3">
      <c r="A57" s="3">
        <v>4581</v>
      </c>
      <c r="B57" s="4" t="s">
        <v>328</v>
      </c>
      <c r="C57" s="3">
        <v>2022</v>
      </c>
      <c r="D57" s="4" t="s">
        <v>329</v>
      </c>
      <c r="E57" s="4" t="s">
        <v>330</v>
      </c>
      <c r="F57" s="4" t="s">
        <v>331</v>
      </c>
      <c r="G57" s="4" t="s">
        <v>332</v>
      </c>
      <c r="H57" s="3">
        <v>1</v>
      </c>
      <c r="I57" s="3">
        <v>0</v>
      </c>
      <c r="J57" s="3">
        <v>8</v>
      </c>
      <c r="K57" s="3">
        <v>1</v>
      </c>
      <c r="L57" s="3" t="s">
        <v>16</v>
      </c>
      <c r="M57" s="3">
        <v>0</v>
      </c>
      <c r="N57" s="3">
        <v>1</v>
      </c>
      <c r="O57" s="7" t="s">
        <v>622</v>
      </c>
      <c r="P57" s="3">
        <v>1</v>
      </c>
      <c r="Q57" s="3"/>
      <c r="R57" s="7"/>
      <c r="S57" s="3">
        <v>2</v>
      </c>
      <c r="T57" s="4" t="str">
        <f t="shared" si="2"/>
        <v>대상자 혼재(임산부+류마티스관절염)adverse(pregnancy outcome),</v>
      </c>
      <c r="U57" s="4">
        <v>0</v>
      </c>
      <c r="V57" s="4">
        <v>3</v>
      </c>
      <c r="W57" s="4"/>
    </row>
    <row r="58" spans="1:34" x14ac:dyDescent="0.3">
      <c r="A58" s="3">
        <v>4713</v>
      </c>
      <c r="B58" s="4" t="s">
        <v>50</v>
      </c>
      <c r="C58" s="3">
        <v>2021</v>
      </c>
      <c r="D58" s="4" t="s">
        <v>337</v>
      </c>
      <c r="E58" s="4" t="s">
        <v>338</v>
      </c>
      <c r="F58" s="4" t="s">
        <v>339</v>
      </c>
      <c r="G58" s="4" t="s">
        <v>340</v>
      </c>
      <c r="H58" s="3">
        <v>1</v>
      </c>
      <c r="I58" s="3">
        <v>0</v>
      </c>
      <c r="J58" s="3">
        <v>8</v>
      </c>
      <c r="K58" s="3">
        <v>1</v>
      </c>
      <c r="L58" s="3" t="s">
        <v>16</v>
      </c>
      <c r="M58" s="3">
        <v>0</v>
      </c>
      <c r="N58" s="3">
        <v>1</v>
      </c>
      <c r="O58" s="7" t="s">
        <v>571</v>
      </c>
      <c r="P58" s="3">
        <v>1</v>
      </c>
      <c r="Q58" s="3"/>
      <c r="R58" s="7"/>
      <c r="S58" s="3">
        <v>2</v>
      </c>
      <c r="T58" s="4" t="str">
        <f t="shared" si="2"/>
        <v>adverse(혈장치료(neonatal outcome..?)),</v>
      </c>
      <c r="U58" s="4">
        <v>0</v>
      </c>
      <c r="V58" s="4">
        <v>3</v>
      </c>
      <c r="W58" s="4"/>
    </row>
    <row r="59" spans="1:34" x14ac:dyDescent="0.3">
      <c r="A59" s="3">
        <v>4805</v>
      </c>
      <c r="B59" s="4" t="s">
        <v>572</v>
      </c>
      <c r="C59" s="3">
        <v>2021</v>
      </c>
      <c r="D59" s="4" t="s">
        <v>573</v>
      </c>
      <c r="E59" s="4" t="s">
        <v>574</v>
      </c>
      <c r="F59" s="4" t="s">
        <v>575</v>
      </c>
      <c r="G59" s="4" t="s">
        <v>576</v>
      </c>
      <c r="H59" s="3">
        <v>1</v>
      </c>
      <c r="I59" s="3">
        <v>0</v>
      </c>
      <c r="J59" s="3">
        <v>8</v>
      </c>
      <c r="K59" s="3">
        <v>1</v>
      </c>
      <c r="L59" s="3" t="s">
        <v>16</v>
      </c>
      <c r="M59" s="3">
        <v>0</v>
      </c>
      <c r="N59" s="3">
        <v>3</v>
      </c>
      <c r="O59" s="7" t="s">
        <v>618</v>
      </c>
      <c r="P59" s="3">
        <v>1</v>
      </c>
      <c r="Q59" s="3"/>
      <c r="R59" s="7"/>
      <c r="S59" s="3">
        <v>2</v>
      </c>
      <c r="T59" s="4" t="str">
        <f t="shared" si="2"/>
        <v>루푸스신염과 PE간 관계(약물..),</v>
      </c>
      <c r="U59" s="4">
        <v>0</v>
      </c>
      <c r="V59" s="4">
        <v>3</v>
      </c>
      <c r="W59" s="4"/>
    </row>
    <row r="60" spans="1:34" x14ac:dyDescent="0.3">
      <c r="A60" s="3">
        <v>5059</v>
      </c>
      <c r="B60" s="4" t="s">
        <v>577</v>
      </c>
      <c r="C60" s="3">
        <v>2019</v>
      </c>
      <c r="D60" s="4" t="s">
        <v>578</v>
      </c>
      <c r="E60" s="4" t="s">
        <v>579</v>
      </c>
      <c r="F60" s="4" t="s">
        <v>580</v>
      </c>
      <c r="G60" s="4" t="s">
        <v>581</v>
      </c>
      <c r="H60" s="3">
        <v>1</v>
      </c>
      <c r="I60" s="3">
        <v>0</v>
      </c>
      <c r="J60" s="3">
        <v>8</v>
      </c>
      <c r="K60" s="3">
        <v>1</v>
      </c>
      <c r="L60" s="3" t="s">
        <v>16</v>
      </c>
      <c r="M60" s="3">
        <v>0</v>
      </c>
      <c r="N60" s="3">
        <v>3</v>
      </c>
      <c r="O60" s="7" t="s">
        <v>615</v>
      </c>
      <c r="P60" s="3">
        <v>1</v>
      </c>
      <c r="Q60" s="3"/>
      <c r="R60" s="7"/>
      <c r="S60" s="3">
        <v>2</v>
      </c>
      <c r="T60" s="4" t="str">
        <f t="shared" si="2"/>
        <v>결과??,</v>
      </c>
      <c r="U60" s="4">
        <v>0</v>
      </c>
      <c r="V60" s="4">
        <v>3</v>
      </c>
      <c r="W60" s="4"/>
    </row>
    <row r="61" spans="1:34" x14ac:dyDescent="0.3">
      <c r="A61" s="3">
        <v>5060</v>
      </c>
      <c r="B61" s="4" t="s">
        <v>582</v>
      </c>
      <c r="C61" s="3">
        <v>2019</v>
      </c>
      <c r="D61" s="4" t="s">
        <v>583</v>
      </c>
      <c r="E61" s="4" t="s">
        <v>584</v>
      </c>
      <c r="F61" s="4" t="s">
        <v>585</v>
      </c>
      <c r="G61" s="4" t="s">
        <v>586</v>
      </c>
      <c r="H61" s="3">
        <v>1</v>
      </c>
      <c r="I61" s="3">
        <v>0</v>
      </c>
      <c r="J61" s="3">
        <v>8</v>
      </c>
      <c r="K61" s="3">
        <v>1</v>
      </c>
      <c r="L61" s="3" t="s">
        <v>16</v>
      </c>
      <c r="M61" s="3">
        <v>0</v>
      </c>
      <c r="N61" s="3">
        <v>7</v>
      </c>
      <c r="O61" s="7" t="s">
        <v>620</v>
      </c>
      <c r="P61" s="3">
        <v>1</v>
      </c>
      <c r="Q61" s="3"/>
      <c r="R61" s="7"/>
      <c r="S61" s="3">
        <v>2</v>
      </c>
      <c r="T61" s="4" t="str">
        <f t="shared" si="2"/>
        <v>연구유형x,</v>
      </c>
      <c r="U61" s="4">
        <v>0</v>
      </c>
      <c r="V61" s="4">
        <v>3</v>
      </c>
      <c r="W61" s="4"/>
    </row>
    <row r="62" spans="1:34" s="4" customFormat="1" x14ac:dyDescent="0.3">
      <c r="A62" s="3">
        <v>5607</v>
      </c>
      <c r="B62" s="4" t="s">
        <v>587</v>
      </c>
      <c r="C62" s="3">
        <v>2016</v>
      </c>
      <c r="D62" s="4" t="s">
        <v>588</v>
      </c>
      <c r="E62" s="4" t="s">
        <v>48</v>
      </c>
      <c r="F62" s="4" t="s">
        <v>589</v>
      </c>
      <c r="G62" s="4" t="s">
        <v>590</v>
      </c>
      <c r="H62" s="3">
        <v>1</v>
      </c>
      <c r="I62" s="3">
        <v>0</v>
      </c>
      <c r="J62" s="3">
        <v>8</v>
      </c>
      <c r="K62" s="3">
        <v>1</v>
      </c>
      <c r="L62" s="3" t="s">
        <v>16</v>
      </c>
      <c r="M62" s="3">
        <v>0</v>
      </c>
      <c r="N62" s="3">
        <v>3</v>
      </c>
      <c r="O62" s="7" t="s">
        <v>617</v>
      </c>
      <c r="P62" s="3">
        <v>1</v>
      </c>
      <c r="Q62" s="3"/>
      <c r="R62" s="7"/>
      <c r="S62" s="3">
        <v>2</v>
      </c>
      <c r="T62" s="4" t="str">
        <f t="shared" si="2"/>
        <v>결과?,</v>
      </c>
      <c r="U62" s="4">
        <v>0</v>
      </c>
      <c r="V62" s="4">
        <v>3</v>
      </c>
      <c r="X62"/>
      <c r="Y62"/>
      <c r="Z62"/>
      <c r="AA62"/>
      <c r="AB62"/>
      <c r="AC62"/>
      <c r="AD62"/>
      <c r="AE62"/>
      <c r="AF62"/>
      <c r="AG62"/>
      <c r="AH62"/>
    </row>
    <row r="63" spans="1:34" s="22" customFormat="1" ht="15.75" customHeight="1" x14ac:dyDescent="0.3">
      <c r="A63" s="3">
        <v>6258</v>
      </c>
      <c r="B63" s="4" t="s">
        <v>591</v>
      </c>
      <c r="C63" s="3">
        <v>2012</v>
      </c>
      <c r="D63" s="4" t="s">
        <v>592</v>
      </c>
      <c r="E63" s="4" t="s">
        <v>593</v>
      </c>
      <c r="F63" s="4" t="s">
        <v>594</v>
      </c>
      <c r="G63" s="4" t="s">
        <v>595</v>
      </c>
      <c r="H63" s="3">
        <v>1</v>
      </c>
      <c r="I63" s="3">
        <v>0</v>
      </c>
      <c r="J63" s="3">
        <v>8</v>
      </c>
      <c r="K63" s="3">
        <v>1</v>
      </c>
      <c r="L63" s="3" t="s">
        <v>16</v>
      </c>
      <c r="M63" s="3">
        <v>0</v>
      </c>
      <c r="N63" s="3">
        <v>3</v>
      </c>
      <c r="O63" s="7" t="s">
        <v>619</v>
      </c>
      <c r="P63" s="3">
        <v>1</v>
      </c>
      <c r="Q63" s="3"/>
      <c r="R63" s="7"/>
      <c r="S63" s="3">
        <v>2</v>
      </c>
      <c r="T63" s="4" t="str">
        <f t="shared" si="2"/>
        <v>coefficients?,</v>
      </c>
      <c r="U63" s="4">
        <v>0</v>
      </c>
      <c r="V63" s="4">
        <v>3</v>
      </c>
      <c r="W63" s="4"/>
      <c r="X63"/>
      <c r="Y63"/>
      <c r="Z63"/>
      <c r="AA63"/>
      <c r="AB63"/>
      <c r="AC63"/>
      <c r="AD63"/>
      <c r="AE63"/>
      <c r="AF63"/>
      <c r="AG63"/>
      <c r="AH63"/>
    </row>
  </sheetData>
  <autoFilter ref="A1:AH63">
    <filterColumn colId="20">
      <filters>
        <filter val="0"/>
      </filters>
    </filterColumn>
  </autoFilter>
  <sortState ref="A2:AF63">
    <sortCondition ref="A2"/>
  </sortState>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9"/>
  <sheetViews>
    <sheetView zoomScale="85" zoomScaleNormal="85" workbookViewId="0">
      <pane xSplit="3" ySplit="1" topLeftCell="D2" activePane="bottomRight" state="frozen"/>
      <selection pane="topRight" activeCell="D1" sqref="D1"/>
      <selection pane="bottomLeft" activeCell="A2" sqref="A2"/>
      <selection pane="bottomRight" activeCell="A7" sqref="A7"/>
    </sheetView>
  </sheetViews>
  <sheetFormatPr defaultRowHeight="12" x14ac:dyDescent="0.3"/>
  <cols>
    <col min="1" max="1" width="5.375" style="37" customWidth="1"/>
    <col min="2" max="2" width="9" style="37"/>
    <col min="3" max="3" width="5.25" style="37" customWidth="1"/>
    <col min="4" max="4" width="29.5" style="37" customWidth="1"/>
    <col min="5" max="10" width="9" style="37" customWidth="1"/>
    <col min="11" max="12" width="9" style="39" customWidth="1"/>
    <col min="13" max="13" width="10" style="37" customWidth="1"/>
    <col min="14" max="14" width="9.625" style="37" customWidth="1"/>
    <col min="15" max="15" width="33.25" style="37" customWidth="1"/>
    <col min="16" max="17" width="9" style="37" customWidth="1"/>
    <col min="18" max="18" width="9" style="40" customWidth="1"/>
    <col min="19" max="20" width="11.75" style="40" customWidth="1"/>
    <col min="21" max="21" width="5.375" style="37" customWidth="1"/>
    <col min="22" max="22" width="21" style="37" customWidth="1"/>
    <col min="23" max="23" width="11.25" style="37" customWidth="1"/>
    <col min="24" max="27" width="11.75" style="37" customWidth="1"/>
    <col min="28" max="29" width="8.875" style="37" customWidth="1"/>
    <col min="30" max="32" width="11.75" style="37" customWidth="1"/>
    <col min="33" max="33" width="9" style="37"/>
    <col min="34" max="34" width="25.375" style="37" customWidth="1"/>
    <col min="35" max="16384" width="9" style="37"/>
  </cols>
  <sheetData>
    <row r="1" spans="1:36" ht="25.5" customHeight="1" x14ac:dyDescent="0.3">
      <c r="A1" s="17" t="s">
        <v>0</v>
      </c>
      <c r="B1" s="17" t="s">
        <v>1</v>
      </c>
      <c r="C1" s="17" t="s">
        <v>2</v>
      </c>
      <c r="D1" s="17" t="s">
        <v>3</v>
      </c>
      <c r="E1" s="17" t="s">
        <v>4</v>
      </c>
      <c r="F1" s="17" t="s">
        <v>5</v>
      </c>
      <c r="G1" s="17" t="s">
        <v>6</v>
      </c>
      <c r="H1" s="32" t="s">
        <v>7</v>
      </c>
      <c r="I1" s="33" t="s">
        <v>8</v>
      </c>
      <c r="J1" s="33" t="s">
        <v>9</v>
      </c>
      <c r="K1" s="34" t="s">
        <v>10</v>
      </c>
      <c r="L1" s="34" t="s">
        <v>11</v>
      </c>
      <c r="M1" s="18" t="s">
        <v>12</v>
      </c>
      <c r="N1" s="18" t="s">
        <v>13</v>
      </c>
      <c r="O1" s="35" t="s">
        <v>14</v>
      </c>
      <c r="P1" s="19" t="s">
        <v>351</v>
      </c>
      <c r="Q1" s="19" t="s">
        <v>352</v>
      </c>
      <c r="R1" s="36" t="s">
        <v>363</v>
      </c>
      <c r="S1" s="47" t="s">
        <v>900</v>
      </c>
      <c r="T1" s="47" t="s">
        <v>901</v>
      </c>
      <c r="U1" s="34" t="s">
        <v>364</v>
      </c>
      <c r="V1" s="34" t="s">
        <v>14</v>
      </c>
      <c r="W1" s="20" t="s">
        <v>599</v>
      </c>
      <c r="X1" s="20" t="s">
        <v>652</v>
      </c>
      <c r="Y1" s="20" t="s">
        <v>372</v>
      </c>
      <c r="Z1" s="20" t="s">
        <v>597</v>
      </c>
      <c r="AA1" s="20" t="s">
        <v>596</v>
      </c>
      <c r="AB1" s="20" t="s">
        <v>378</v>
      </c>
      <c r="AC1" s="20" t="s">
        <v>376</v>
      </c>
      <c r="AD1" s="20" t="s">
        <v>377</v>
      </c>
      <c r="AE1" s="20" t="s">
        <v>373</v>
      </c>
      <c r="AF1" s="20" t="s">
        <v>648</v>
      </c>
      <c r="AG1" s="20" t="s">
        <v>374</v>
      </c>
      <c r="AH1" s="20" t="s">
        <v>16</v>
      </c>
      <c r="AI1" s="20" t="s">
        <v>598</v>
      </c>
      <c r="AJ1" s="21" t="s">
        <v>600</v>
      </c>
    </row>
    <row r="2" spans="1:36" ht="15.75" customHeight="1" x14ac:dyDescent="0.3">
      <c r="A2" s="23">
        <v>208</v>
      </c>
      <c r="B2" s="22" t="s">
        <v>33</v>
      </c>
      <c r="C2" s="23">
        <v>2022</v>
      </c>
      <c r="D2" s="22" t="s">
        <v>34</v>
      </c>
      <c r="E2" s="22" t="s">
        <v>35</v>
      </c>
      <c r="F2" s="22" t="s">
        <v>36</v>
      </c>
      <c r="G2" s="22" t="s">
        <v>37</v>
      </c>
      <c r="H2" s="23">
        <v>1</v>
      </c>
      <c r="I2" s="23">
        <v>0</v>
      </c>
      <c r="J2" s="23">
        <v>2</v>
      </c>
      <c r="K2" s="23">
        <v>1</v>
      </c>
      <c r="L2" s="23" t="s">
        <v>16</v>
      </c>
      <c r="M2" s="23">
        <v>2</v>
      </c>
      <c r="N2" s="23"/>
      <c r="O2" s="43" t="s">
        <v>667</v>
      </c>
      <c r="P2" s="23">
        <v>1</v>
      </c>
      <c r="Q2" s="23"/>
      <c r="R2" s="23"/>
      <c r="S2" s="23">
        <v>0</v>
      </c>
      <c r="T2" s="23">
        <v>3</v>
      </c>
      <c r="U2" s="23">
        <v>3</v>
      </c>
      <c r="V2" s="22" t="str">
        <f t="shared" ref="V2:V38" si="0">O2&amp;","&amp;R2</f>
        <v>adverse outcome예측,</v>
      </c>
      <c r="W2" s="22" t="s">
        <v>655</v>
      </c>
      <c r="X2" s="22"/>
      <c r="Y2" s="22" t="s">
        <v>665</v>
      </c>
      <c r="Z2" s="22"/>
      <c r="AA2" s="22" t="s">
        <v>639</v>
      </c>
      <c r="AB2" s="22" t="s">
        <v>663</v>
      </c>
      <c r="AC2" s="22">
        <v>126</v>
      </c>
      <c r="AD2" s="22"/>
      <c r="AE2" s="22" t="s">
        <v>641</v>
      </c>
      <c r="AF2" s="22" t="s">
        <v>666</v>
      </c>
      <c r="AG2" s="22" t="s">
        <v>642</v>
      </c>
      <c r="AH2" s="22"/>
      <c r="AI2" s="22"/>
      <c r="AJ2" s="22"/>
    </row>
    <row r="3" spans="1:36" ht="15.75" customHeight="1" x14ac:dyDescent="0.3">
      <c r="A3" s="23">
        <v>3153</v>
      </c>
      <c r="B3" s="22" t="s">
        <v>187</v>
      </c>
      <c r="C3" s="23">
        <v>2012</v>
      </c>
      <c r="D3" s="22" t="s">
        <v>188</v>
      </c>
      <c r="E3" s="22" t="s">
        <v>20</v>
      </c>
      <c r="F3" s="22" t="s">
        <v>189</v>
      </c>
      <c r="G3" s="22" t="s">
        <v>190</v>
      </c>
      <c r="H3" s="23">
        <v>1</v>
      </c>
      <c r="I3" s="23">
        <v>0</v>
      </c>
      <c r="J3" s="23">
        <v>2</v>
      </c>
      <c r="K3" s="23">
        <v>1</v>
      </c>
      <c r="L3" s="23" t="s">
        <v>16</v>
      </c>
      <c r="M3" s="23">
        <v>2</v>
      </c>
      <c r="N3" s="23"/>
      <c r="O3" s="43" t="s">
        <v>864</v>
      </c>
      <c r="P3" s="23">
        <v>1</v>
      </c>
      <c r="Q3" s="23"/>
      <c r="R3" s="23"/>
      <c r="S3" s="23">
        <v>0</v>
      </c>
      <c r="T3" s="23">
        <v>3</v>
      </c>
      <c r="U3" s="23">
        <v>3</v>
      </c>
      <c r="V3" s="22" t="str">
        <f t="shared" si="0"/>
        <v>adverse 예측(AUC),</v>
      </c>
      <c r="W3" s="22" t="s">
        <v>804</v>
      </c>
      <c r="X3" s="22" t="s">
        <v>865</v>
      </c>
      <c r="Y3" s="22" t="s">
        <v>646</v>
      </c>
      <c r="Z3" s="22"/>
      <c r="AA3" s="22" t="s">
        <v>866</v>
      </c>
      <c r="AB3" s="22" t="s">
        <v>861</v>
      </c>
      <c r="AC3" s="22">
        <v>79</v>
      </c>
      <c r="AD3" s="22"/>
      <c r="AE3" s="22" t="s">
        <v>641</v>
      </c>
      <c r="AF3" s="22" t="s">
        <v>835</v>
      </c>
      <c r="AG3" s="22"/>
      <c r="AH3" s="22" t="s">
        <v>867</v>
      </c>
      <c r="AI3" s="22" t="s">
        <v>868</v>
      </c>
      <c r="AJ3" s="22"/>
    </row>
    <row r="4" spans="1:36" ht="15.75" customHeight="1" x14ac:dyDescent="0.3">
      <c r="A4" s="23">
        <v>370</v>
      </c>
      <c r="B4" s="22" t="s">
        <v>73</v>
      </c>
      <c r="C4" s="23">
        <v>2021</v>
      </c>
      <c r="D4" s="22" t="s">
        <v>74</v>
      </c>
      <c r="E4" s="22" t="s">
        <v>75</v>
      </c>
      <c r="F4" s="22" t="s">
        <v>76</v>
      </c>
      <c r="G4" s="22" t="s">
        <v>77</v>
      </c>
      <c r="H4" s="23">
        <v>1</v>
      </c>
      <c r="I4" s="23">
        <v>0</v>
      </c>
      <c r="J4" s="23">
        <v>2</v>
      </c>
      <c r="K4" s="23">
        <v>1</v>
      </c>
      <c r="L4" s="23" t="s">
        <v>16</v>
      </c>
      <c r="M4" s="23">
        <v>2</v>
      </c>
      <c r="N4" s="23"/>
      <c r="O4" s="44" t="s">
        <v>693</v>
      </c>
      <c r="P4" s="23">
        <v>1</v>
      </c>
      <c r="Q4" s="23"/>
      <c r="R4" s="23"/>
      <c r="S4" s="23">
        <v>0</v>
      </c>
      <c r="T4" s="23">
        <v>3</v>
      </c>
      <c r="U4" s="23">
        <v>3</v>
      </c>
      <c r="V4" s="22" t="str">
        <f t="shared" si="0"/>
        <v>AMFO 예측하는 ROC,</v>
      </c>
      <c r="W4" s="22"/>
      <c r="X4" s="22" t="s">
        <v>692</v>
      </c>
      <c r="Y4" s="22" t="s">
        <v>646</v>
      </c>
      <c r="Z4" s="22" t="s">
        <v>688</v>
      </c>
      <c r="AA4" s="22" t="s">
        <v>690</v>
      </c>
      <c r="AB4" s="22" t="s">
        <v>691</v>
      </c>
      <c r="AC4" s="22">
        <v>109</v>
      </c>
      <c r="AD4" s="22"/>
      <c r="AE4" s="22" t="s">
        <v>641</v>
      </c>
      <c r="AF4" s="22" t="s">
        <v>649</v>
      </c>
      <c r="AG4" s="22"/>
      <c r="AH4" s="22"/>
      <c r="AI4" s="22" t="s">
        <v>686</v>
      </c>
      <c r="AJ4" s="22" t="s">
        <v>687</v>
      </c>
    </row>
    <row r="5" spans="1:36" ht="15.75" customHeight="1" x14ac:dyDescent="0.3">
      <c r="A5" s="23">
        <v>749</v>
      </c>
      <c r="B5" s="22" t="s">
        <v>108</v>
      </c>
      <c r="C5" s="23">
        <v>2020</v>
      </c>
      <c r="D5" s="22" t="s">
        <v>109</v>
      </c>
      <c r="E5" s="22" t="s">
        <v>40</v>
      </c>
      <c r="F5" s="22" t="s">
        <v>110</v>
      </c>
      <c r="G5" s="22" t="s">
        <v>111</v>
      </c>
      <c r="H5" s="23">
        <v>1</v>
      </c>
      <c r="I5" s="23">
        <v>0</v>
      </c>
      <c r="J5" s="23">
        <v>2</v>
      </c>
      <c r="K5" s="23">
        <v>1</v>
      </c>
      <c r="L5" s="23" t="s">
        <v>16</v>
      </c>
      <c r="M5" s="23">
        <v>2</v>
      </c>
      <c r="N5" s="23"/>
      <c r="O5" s="43" t="s">
        <v>112</v>
      </c>
      <c r="P5" s="23">
        <v>1</v>
      </c>
      <c r="Q5" s="23"/>
      <c r="R5" s="23"/>
      <c r="S5" s="23">
        <v>0</v>
      </c>
      <c r="T5" s="23">
        <v>3</v>
      </c>
      <c r="U5" s="23">
        <v>3</v>
      </c>
      <c r="V5" s="22" t="str">
        <f t="shared" si="0"/>
        <v>AMO 예측 진단정확도,</v>
      </c>
      <c r="W5" s="22"/>
      <c r="X5" s="22" t="s">
        <v>714</v>
      </c>
      <c r="Y5" s="22" t="s">
        <v>715</v>
      </c>
      <c r="Z5" s="22"/>
      <c r="AA5" s="22" t="s">
        <v>716</v>
      </c>
      <c r="AB5" s="22" t="s">
        <v>717</v>
      </c>
      <c r="AC5" s="22">
        <v>61</v>
      </c>
      <c r="AD5" s="22"/>
      <c r="AE5" s="22" t="s">
        <v>641</v>
      </c>
      <c r="AF5" s="22" t="s">
        <v>649</v>
      </c>
      <c r="AG5" s="22"/>
      <c r="AH5" s="31" t="s">
        <v>719</v>
      </c>
      <c r="AI5" s="22" t="s">
        <v>718</v>
      </c>
      <c r="AJ5" s="22"/>
    </row>
    <row r="6" spans="1:36" ht="15.75" customHeight="1" x14ac:dyDescent="0.3">
      <c r="A6" s="23">
        <v>3098</v>
      </c>
      <c r="B6" s="22" t="s">
        <v>183</v>
      </c>
      <c r="C6" s="23">
        <v>2012</v>
      </c>
      <c r="D6" s="22" t="s">
        <v>184</v>
      </c>
      <c r="E6" s="22" t="s">
        <v>104</v>
      </c>
      <c r="F6" s="22" t="s">
        <v>185</v>
      </c>
      <c r="G6" s="22" t="s">
        <v>186</v>
      </c>
      <c r="H6" s="23">
        <v>1</v>
      </c>
      <c r="I6" s="23">
        <v>1</v>
      </c>
      <c r="J6" s="23"/>
      <c r="K6" s="23">
        <v>1</v>
      </c>
      <c r="L6" s="23" t="s">
        <v>16</v>
      </c>
      <c r="M6" s="23">
        <v>2</v>
      </c>
      <c r="N6" s="23"/>
      <c r="O6" s="43" t="s">
        <v>857</v>
      </c>
      <c r="P6" s="23">
        <v>1</v>
      </c>
      <c r="Q6" s="23"/>
      <c r="R6" s="23"/>
      <c r="S6" s="23">
        <v>0</v>
      </c>
      <c r="T6" s="23">
        <v>3</v>
      </c>
      <c r="U6" s="23">
        <v>3</v>
      </c>
      <c r="V6" s="22" t="str">
        <f t="shared" si="0"/>
        <v>complication 예측(AUC, OR),</v>
      </c>
      <c r="W6" s="22" t="s">
        <v>804</v>
      </c>
      <c r="X6" s="22" t="s">
        <v>858</v>
      </c>
      <c r="Y6" s="22" t="s">
        <v>859</v>
      </c>
      <c r="Z6" s="22"/>
      <c r="AA6" s="22" t="s">
        <v>860</v>
      </c>
      <c r="AB6" s="22" t="s">
        <v>861</v>
      </c>
      <c r="AC6" s="22">
        <v>276</v>
      </c>
      <c r="AD6" s="22"/>
      <c r="AE6" s="22" t="s">
        <v>641</v>
      </c>
      <c r="AF6" s="22" t="s">
        <v>835</v>
      </c>
      <c r="AG6" s="22"/>
      <c r="AH6" s="22" t="s">
        <v>862</v>
      </c>
      <c r="AI6" s="22" t="s">
        <v>863</v>
      </c>
      <c r="AJ6" s="22"/>
    </row>
    <row r="7" spans="1:36" ht="15.75" customHeight="1" x14ac:dyDescent="0.3">
      <c r="A7" s="23">
        <v>269</v>
      </c>
      <c r="B7" s="22" t="s">
        <v>55</v>
      </c>
      <c r="C7" s="23">
        <v>2022</v>
      </c>
      <c r="D7" s="22" t="s">
        <v>56</v>
      </c>
      <c r="E7" s="22" t="s">
        <v>57</v>
      </c>
      <c r="F7" s="22" t="s">
        <v>58</v>
      </c>
      <c r="G7" s="22" t="s">
        <v>59</v>
      </c>
      <c r="H7" s="23">
        <v>1</v>
      </c>
      <c r="I7" s="23">
        <v>0</v>
      </c>
      <c r="J7" s="23">
        <v>2</v>
      </c>
      <c r="K7" s="23">
        <v>1</v>
      </c>
      <c r="L7" s="23" t="s">
        <v>16</v>
      </c>
      <c r="M7" s="23">
        <v>2</v>
      </c>
      <c r="N7" s="23"/>
      <c r="O7" s="42" t="s">
        <v>899</v>
      </c>
      <c r="P7" s="23">
        <v>1</v>
      </c>
      <c r="Q7" s="23"/>
      <c r="R7" s="23"/>
      <c r="S7" s="27">
        <v>1</v>
      </c>
      <c r="T7" s="23"/>
      <c r="U7" s="23">
        <v>3</v>
      </c>
      <c r="V7" s="22" t="str">
        <f>O7&amp;","&amp;R7</f>
        <v>Adverse outcome(%), KM curve(time to delivery),</v>
      </c>
      <c r="W7" s="22" t="s">
        <v>655</v>
      </c>
      <c r="X7" s="22" t="s">
        <v>674</v>
      </c>
      <c r="Y7" s="22" t="s">
        <v>676</v>
      </c>
      <c r="Z7" s="22" t="s">
        <v>675</v>
      </c>
      <c r="AA7" s="22" t="s">
        <v>642</v>
      </c>
      <c r="AB7" s="22" t="s">
        <v>677</v>
      </c>
      <c r="AC7" s="22">
        <v>480</v>
      </c>
      <c r="AD7" s="22"/>
      <c r="AE7" s="22" t="s">
        <v>641</v>
      </c>
      <c r="AF7" s="22" t="s">
        <v>649</v>
      </c>
      <c r="AG7" s="22"/>
      <c r="AH7" s="22" t="s">
        <v>679</v>
      </c>
      <c r="AI7" s="22" t="s">
        <v>678</v>
      </c>
      <c r="AJ7" s="22"/>
    </row>
    <row r="8" spans="1:36" ht="15.75" customHeight="1" x14ac:dyDescent="0.3">
      <c r="A8" s="23">
        <v>383</v>
      </c>
      <c r="B8" s="22" t="s">
        <v>705</v>
      </c>
      <c r="C8" s="23">
        <v>2020</v>
      </c>
      <c r="D8" s="22" t="s">
        <v>82</v>
      </c>
      <c r="E8" s="22" t="s">
        <v>35</v>
      </c>
      <c r="F8" s="22" t="s">
        <v>83</v>
      </c>
      <c r="G8" s="22" t="s">
        <v>84</v>
      </c>
      <c r="H8" s="23">
        <v>1</v>
      </c>
      <c r="I8" s="23">
        <v>1</v>
      </c>
      <c r="J8" s="23"/>
      <c r="K8" s="23">
        <v>1</v>
      </c>
      <c r="L8" s="23" t="s">
        <v>16</v>
      </c>
      <c r="M8" s="23">
        <v>2</v>
      </c>
      <c r="N8" s="23"/>
      <c r="O8" s="43" t="s">
        <v>694</v>
      </c>
      <c r="P8" s="23">
        <v>1</v>
      </c>
      <c r="Q8" s="23"/>
      <c r="R8" s="23"/>
      <c r="S8" s="23">
        <v>0</v>
      </c>
      <c r="T8" s="23">
        <v>3</v>
      </c>
      <c r="U8" s="23">
        <v>3</v>
      </c>
      <c r="V8" s="22" t="str">
        <f t="shared" si="0"/>
        <v>maternal complication예측(OR),</v>
      </c>
      <c r="W8" s="22" t="s">
        <v>698</v>
      </c>
      <c r="X8" s="22" t="s">
        <v>891</v>
      </c>
      <c r="Y8" s="22" t="s">
        <v>665</v>
      </c>
      <c r="Z8" s="22"/>
      <c r="AA8" s="22" t="s">
        <v>892</v>
      </c>
      <c r="AB8" s="22" t="s">
        <v>893</v>
      </c>
      <c r="AC8" s="22">
        <v>526</v>
      </c>
      <c r="AD8" s="22"/>
      <c r="AE8" s="22" t="s">
        <v>641</v>
      </c>
      <c r="AF8" s="22" t="s">
        <v>887</v>
      </c>
      <c r="AG8" s="22"/>
      <c r="AH8" s="22" t="s">
        <v>891</v>
      </c>
      <c r="AI8" s="22" t="s">
        <v>894</v>
      </c>
      <c r="AJ8" s="22" t="s">
        <v>895</v>
      </c>
    </row>
    <row r="9" spans="1:36" ht="15.75" customHeight="1" x14ac:dyDescent="0.3">
      <c r="A9" s="23">
        <v>467</v>
      </c>
      <c r="B9" s="22" t="s">
        <v>92</v>
      </c>
      <c r="C9" s="23">
        <v>2021</v>
      </c>
      <c r="D9" s="22" t="s">
        <v>93</v>
      </c>
      <c r="E9" s="22" t="s">
        <v>43</v>
      </c>
      <c r="F9" s="22" t="s">
        <v>94</v>
      </c>
      <c r="G9" s="22" t="s">
        <v>95</v>
      </c>
      <c r="H9" s="23">
        <v>1</v>
      </c>
      <c r="I9" s="23">
        <v>0</v>
      </c>
      <c r="J9" s="23">
        <v>2</v>
      </c>
      <c r="K9" s="23">
        <v>1</v>
      </c>
      <c r="L9" s="23" t="s">
        <v>16</v>
      </c>
      <c r="M9" s="23">
        <v>2</v>
      </c>
      <c r="N9" s="23"/>
      <c r="O9" s="43" t="s">
        <v>703</v>
      </c>
      <c r="P9" s="23">
        <v>1</v>
      </c>
      <c r="Q9" s="23"/>
      <c r="R9" s="23"/>
      <c r="S9" s="23">
        <v>0</v>
      </c>
      <c r="T9" s="23">
        <v>3</v>
      </c>
      <c r="U9" s="23">
        <v>3</v>
      </c>
      <c r="V9" s="22" t="str">
        <f t="shared" si="0"/>
        <v>maternal/fetal indication 발생에 대한 s/P cut-off 85, 110각각의 AUC, Sn, Sp, PPV, NPV, Acc,</v>
      </c>
      <c r="W9" s="22" t="s">
        <v>698</v>
      </c>
      <c r="X9" s="22" t="s">
        <v>700</v>
      </c>
      <c r="Y9" s="22" t="s">
        <v>646</v>
      </c>
      <c r="Z9" s="30" t="s">
        <v>701</v>
      </c>
      <c r="AA9" s="22" t="s">
        <v>642</v>
      </c>
      <c r="AB9" s="22" t="s">
        <v>702</v>
      </c>
      <c r="AC9" s="22">
        <v>142</v>
      </c>
      <c r="AD9" s="22"/>
      <c r="AE9" s="22" t="s">
        <v>641</v>
      </c>
      <c r="AF9" s="22" t="s">
        <v>649</v>
      </c>
      <c r="AG9" s="22"/>
      <c r="AH9" s="22" t="s">
        <v>700</v>
      </c>
      <c r="AI9" s="22" t="s">
        <v>704</v>
      </c>
      <c r="AJ9" s="22" t="s">
        <v>703</v>
      </c>
    </row>
    <row r="10" spans="1:36" ht="15.75" customHeight="1" x14ac:dyDescent="0.3">
      <c r="A10" s="23">
        <v>480</v>
      </c>
      <c r="B10" s="22" t="s">
        <v>96</v>
      </c>
      <c r="C10" s="23">
        <v>2021</v>
      </c>
      <c r="D10" s="22" t="s">
        <v>97</v>
      </c>
      <c r="E10" s="22" t="s">
        <v>64</v>
      </c>
      <c r="F10" s="22" t="s">
        <v>98</v>
      </c>
      <c r="G10" s="22" t="s">
        <v>99</v>
      </c>
      <c r="H10" s="23">
        <v>1</v>
      </c>
      <c r="I10" s="23">
        <v>0</v>
      </c>
      <c r="J10" s="23">
        <v>2</v>
      </c>
      <c r="K10" s="23">
        <v>1</v>
      </c>
      <c r="L10" s="23" t="s">
        <v>16</v>
      </c>
      <c r="M10" s="23">
        <v>2</v>
      </c>
      <c r="N10" s="23"/>
      <c r="O10" s="43" t="s">
        <v>706</v>
      </c>
      <c r="P10" s="23">
        <v>1</v>
      </c>
      <c r="Q10" s="23"/>
      <c r="R10" s="23"/>
      <c r="S10" s="23">
        <v>0</v>
      </c>
      <c r="T10" s="23">
        <v>3</v>
      </c>
      <c r="U10" s="23">
        <v>3</v>
      </c>
      <c r="V10" s="22" t="str">
        <f t="shared" si="0"/>
        <v>meternal perinatal outcome 발생 예측,</v>
      </c>
      <c r="W10" s="22"/>
      <c r="X10" s="22"/>
      <c r="Y10" s="22"/>
      <c r="Z10" s="22"/>
      <c r="AA10" s="22"/>
      <c r="AB10" s="22"/>
      <c r="AC10" s="22"/>
      <c r="AD10" s="22"/>
      <c r="AE10" s="22"/>
      <c r="AF10" s="22"/>
      <c r="AG10" s="22"/>
      <c r="AH10" s="22"/>
      <c r="AI10" s="22"/>
      <c r="AJ10" s="22"/>
    </row>
    <row r="11" spans="1:36" ht="15.75" customHeight="1" x14ac:dyDescent="0.3">
      <c r="A11" s="23">
        <v>1744</v>
      </c>
      <c r="B11" s="22" t="s">
        <v>302</v>
      </c>
      <c r="C11" s="23">
        <v>2017</v>
      </c>
      <c r="D11" s="22" t="s">
        <v>303</v>
      </c>
      <c r="E11" s="22" t="s">
        <v>304</v>
      </c>
      <c r="F11" s="22" t="s">
        <v>305</v>
      </c>
      <c r="G11" s="22" t="s">
        <v>306</v>
      </c>
      <c r="H11" s="23">
        <v>1</v>
      </c>
      <c r="I11" s="23">
        <v>0</v>
      </c>
      <c r="J11" s="23">
        <v>2</v>
      </c>
      <c r="K11" s="23">
        <v>1</v>
      </c>
      <c r="L11" s="23" t="s">
        <v>16</v>
      </c>
      <c r="M11" s="23">
        <v>2</v>
      </c>
      <c r="N11" s="23"/>
      <c r="O11" s="41" t="s">
        <v>633</v>
      </c>
      <c r="P11" s="23">
        <v>1</v>
      </c>
      <c r="Q11" s="23"/>
      <c r="R11" s="24"/>
      <c r="S11" s="23">
        <v>0</v>
      </c>
      <c r="T11" s="23">
        <v>3</v>
      </c>
      <c r="U11" s="23">
        <v>3</v>
      </c>
      <c r="V11" s="22" t="str">
        <f t="shared" si="0"/>
        <v>s/P 농도별 adverse(fetal/neonatal outcome),</v>
      </c>
      <c r="W11" s="22"/>
    </row>
    <row r="12" spans="1:36" ht="15.75" customHeight="1" x14ac:dyDescent="0.3">
      <c r="A12" s="23">
        <v>1486</v>
      </c>
      <c r="B12" s="22" t="s">
        <v>294</v>
      </c>
      <c r="C12" s="23">
        <v>2018</v>
      </c>
      <c r="D12" s="22" t="s">
        <v>295</v>
      </c>
      <c r="E12" s="22" t="s">
        <v>40</v>
      </c>
      <c r="F12" s="22" t="s">
        <v>296</v>
      </c>
      <c r="G12" s="22" t="s">
        <v>297</v>
      </c>
      <c r="H12" s="23">
        <v>1</v>
      </c>
      <c r="I12" s="23">
        <v>0</v>
      </c>
      <c r="J12" s="23">
        <v>2</v>
      </c>
      <c r="K12" s="23">
        <v>1</v>
      </c>
      <c r="L12" s="23" t="s">
        <v>16</v>
      </c>
      <c r="M12" s="23">
        <v>2</v>
      </c>
      <c r="N12" s="23"/>
      <c r="O12" s="41" t="s">
        <v>632</v>
      </c>
      <c r="P12" s="23">
        <v>1</v>
      </c>
      <c r="Q12" s="23"/>
      <c r="R12" s="24"/>
      <c r="S12" s="23">
        <v>0</v>
      </c>
      <c r="T12" s="23">
        <v>3</v>
      </c>
      <c r="U12" s="23">
        <v>3</v>
      </c>
      <c r="V12" s="22" t="str">
        <f t="shared" si="0"/>
        <v>s/P 농도별 adverse(obsterical outcome),</v>
      </c>
      <c r="W12" s="22"/>
    </row>
    <row r="13" spans="1:36" ht="15.75" customHeight="1" x14ac:dyDescent="0.3">
      <c r="A13" s="23">
        <v>136</v>
      </c>
      <c r="B13" s="22" t="s">
        <v>24</v>
      </c>
      <c r="C13" s="23">
        <v>2020</v>
      </c>
      <c r="D13" s="22" t="s">
        <v>25</v>
      </c>
      <c r="E13" s="22" t="s">
        <v>20</v>
      </c>
      <c r="F13" s="22" t="s">
        <v>26</v>
      </c>
      <c r="G13" s="22" t="s">
        <v>27</v>
      </c>
      <c r="H13" s="23">
        <v>1</v>
      </c>
      <c r="I13" s="23">
        <v>1</v>
      </c>
      <c r="J13" s="23"/>
      <c r="K13" s="23">
        <v>1</v>
      </c>
      <c r="L13" s="23" t="s">
        <v>16</v>
      </c>
      <c r="M13" s="23">
        <v>2</v>
      </c>
      <c r="N13" s="23"/>
      <c r="O13" s="41" t="s">
        <v>660</v>
      </c>
      <c r="P13" s="23">
        <v>1</v>
      </c>
      <c r="Q13" s="23"/>
      <c r="R13" s="23"/>
      <c r="S13" s="23">
        <v>0</v>
      </c>
      <c r="T13" s="23">
        <v>3</v>
      </c>
      <c r="U13" s="23">
        <v>3</v>
      </c>
      <c r="V13" s="22" t="str">
        <f t="shared" si="0"/>
        <v>s/P 농도별 adverse(peinatal/maternal outcome),</v>
      </c>
      <c r="W13" s="22" t="s">
        <v>655</v>
      </c>
      <c r="X13" s="22" t="s">
        <v>656</v>
      </c>
      <c r="Y13" s="22" t="s">
        <v>657</v>
      </c>
      <c r="Z13" s="22" t="s">
        <v>658</v>
      </c>
      <c r="AA13" s="22" t="s">
        <v>642</v>
      </c>
      <c r="AB13" s="22" t="s">
        <v>654</v>
      </c>
      <c r="AC13" s="22">
        <v>810</v>
      </c>
      <c r="AD13" s="22"/>
      <c r="AE13" s="22" t="s">
        <v>641</v>
      </c>
      <c r="AF13" s="22" t="s">
        <v>649</v>
      </c>
      <c r="AG13" s="22" t="s">
        <v>642</v>
      </c>
      <c r="AH13" s="22" t="s">
        <v>659</v>
      </c>
      <c r="AI13" s="22"/>
      <c r="AJ13" s="22"/>
    </row>
    <row r="14" spans="1:36" ht="15.75" customHeight="1" x14ac:dyDescent="0.3">
      <c r="A14" s="23">
        <v>4437</v>
      </c>
      <c r="B14" s="22" t="s">
        <v>323</v>
      </c>
      <c r="C14" s="23">
        <v>2022</v>
      </c>
      <c r="D14" s="22" t="s">
        <v>324</v>
      </c>
      <c r="E14" s="22" t="s">
        <v>325</v>
      </c>
      <c r="F14" s="22" t="s">
        <v>326</v>
      </c>
      <c r="G14" s="22" t="s">
        <v>327</v>
      </c>
      <c r="H14" s="23">
        <v>1</v>
      </c>
      <c r="I14" s="23">
        <v>0</v>
      </c>
      <c r="J14" s="23">
        <v>8</v>
      </c>
      <c r="K14" s="23">
        <v>1</v>
      </c>
      <c r="L14" s="23" t="s">
        <v>16</v>
      </c>
      <c r="M14" s="23">
        <v>2</v>
      </c>
      <c r="N14" s="23"/>
      <c r="O14" s="41" t="s">
        <v>635</v>
      </c>
      <c r="P14" s="23">
        <v>1</v>
      </c>
      <c r="Q14" s="23"/>
      <c r="R14" s="24"/>
      <c r="S14" s="23">
        <v>0</v>
      </c>
      <c r="T14" s="23">
        <v>3</v>
      </c>
      <c r="U14" s="23">
        <v>3</v>
      </c>
      <c r="V14" s="22" t="str">
        <f t="shared" si="0"/>
        <v>s/P 농도별 adverse(pernatal outcome),</v>
      </c>
      <c r="W14" s="22"/>
    </row>
    <row r="15" spans="1:36" ht="15.75" customHeight="1" x14ac:dyDescent="0.3">
      <c r="A15" s="23">
        <v>2000</v>
      </c>
      <c r="B15" s="22" t="s">
        <v>307</v>
      </c>
      <c r="C15" s="23">
        <v>2016</v>
      </c>
      <c r="D15" s="22" t="s">
        <v>308</v>
      </c>
      <c r="E15" s="22" t="s">
        <v>171</v>
      </c>
      <c r="F15" s="22" t="s">
        <v>309</v>
      </c>
      <c r="G15" s="22" t="s">
        <v>310</v>
      </c>
      <c r="H15" s="23">
        <v>1</v>
      </c>
      <c r="I15" s="23">
        <v>0</v>
      </c>
      <c r="J15" s="23">
        <v>2</v>
      </c>
      <c r="K15" s="23">
        <v>1</v>
      </c>
      <c r="L15" s="23" t="s">
        <v>16</v>
      </c>
      <c r="M15" s="23">
        <v>2</v>
      </c>
      <c r="N15" s="23"/>
      <c r="O15" s="41" t="s">
        <v>634</v>
      </c>
      <c r="P15" s="23">
        <v>1</v>
      </c>
      <c r="Q15" s="23"/>
      <c r="R15" s="24"/>
      <c r="S15" s="23">
        <v>0</v>
      </c>
      <c r="T15" s="23">
        <v>3</v>
      </c>
      <c r="U15" s="23">
        <v>3</v>
      </c>
      <c r="V15" s="22" t="str">
        <f t="shared" si="0"/>
        <v>s/P 농도별 adverse(PRETERM BIRTH, TIME TO DELIVERY), KM,</v>
      </c>
      <c r="W15" s="22"/>
    </row>
    <row r="16" spans="1:36" s="22" customFormat="1" ht="15.75" customHeight="1" x14ac:dyDescent="0.3">
      <c r="A16" s="23">
        <v>513</v>
      </c>
      <c r="B16" s="22" t="s">
        <v>256</v>
      </c>
      <c r="C16" s="23">
        <v>2021</v>
      </c>
      <c r="D16" s="22" t="s">
        <v>257</v>
      </c>
      <c r="E16" s="22" t="s">
        <v>140</v>
      </c>
      <c r="F16" s="22" t="s">
        <v>258</v>
      </c>
      <c r="G16" s="22" t="s">
        <v>259</v>
      </c>
      <c r="H16" s="23">
        <v>1</v>
      </c>
      <c r="I16" s="23">
        <v>0</v>
      </c>
      <c r="J16" s="23">
        <v>2</v>
      </c>
      <c r="K16" s="23">
        <v>1</v>
      </c>
      <c r="L16" s="23" t="s">
        <v>16</v>
      </c>
      <c r="M16" s="23">
        <v>2</v>
      </c>
      <c r="N16" s="23"/>
      <c r="O16" s="41" t="s">
        <v>627</v>
      </c>
      <c r="P16" s="23">
        <v>1</v>
      </c>
      <c r="Q16" s="23"/>
      <c r="R16" s="24"/>
      <c r="S16" s="23">
        <v>0</v>
      </c>
      <c r="T16" s="23">
        <v>3</v>
      </c>
      <c r="U16" s="23">
        <v>3</v>
      </c>
      <c r="V16" s="22" t="str">
        <f t="shared" si="0"/>
        <v>s/P 농도별(중증도)에 따른 neonatal outcome 발생빈도(NICU 입원, 기간 등),</v>
      </c>
      <c r="X16" s="37"/>
      <c r="Y16" s="37"/>
      <c r="Z16" s="37"/>
      <c r="AA16" s="37"/>
      <c r="AB16" s="37"/>
      <c r="AC16" s="37"/>
      <c r="AD16" s="37"/>
      <c r="AE16" s="37"/>
      <c r="AF16" s="37"/>
      <c r="AG16" s="37"/>
      <c r="AH16" s="37"/>
      <c r="AI16" s="37"/>
      <c r="AJ16" s="37"/>
    </row>
    <row r="17" spans="1:36" s="22" customFormat="1" ht="15.75" customHeight="1" x14ac:dyDescent="0.3">
      <c r="A17" s="23">
        <v>1035</v>
      </c>
      <c r="B17" s="22" t="s">
        <v>282</v>
      </c>
      <c r="C17" s="23">
        <v>2019</v>
      </c>
      <c r="D17" s="22" t="s">
        <v>283</v>
      </c>
      <c r="E17" s="22" t="s">
        <v>216</v>
      </c>
      <c r="F17" s="22" t="s">
        <v>284</v>
      </c>
      <c r="G17" s="22" t="s">
        <v>285</v>
      </c>
      <c r="H17" s="23">
        <v>1</v>
      </c>
      <c r="I17" s="23">
        <v>0</v>
      </c>
      <c r="J17" s="23">
        <v>2</v>
      </c>
      <c r="K17" s="23">
        <v>1</v>
      </c>
      <c r="L17" s="23" t="s">
        <v>16</v>
      </c>
      <c r="M17" s="23">
        <v>2</v>
      </c>
      <c r="N17" s="23"/>
      <c r="O17" s="41" t="s">
        <v>630</v>
      </c>
      <c r="P17" s="23">
        <v>1</v>
      </c>
      <c r="Q17" s="23"/>
      <c r="R17" s="24"/>
      <c r="S17" s="23">
        <v>0</v>
      </c>
      <c r="T17" s="23">
        <v>3</v>
      </c>
      <c r="U17" s="23">
        <v>3</v>
      </c>
      <c r="V17" s="22" t="str">
        <f t="shared" si="0"/>
        <v>s/P 농도별adverse(perinatal outcome),</v>
      </c>
      <c r="X17" s="37"/>
      <c r="Y17" s="37"/>
      <c r="Z17" s="37"/>
      <c r="AA17" s="37"/>
      <c r="AB17" s="37"/>
      <c r="AC17" s="37"/>
      <c r="AD17" s="37"/>
      <c r="AE17" s="37"/>
      <c r="AF17" s="37"/>
      <c r="AG17" s="37"/>
      <c r="AH17" s="37"/>
      <c r="AI17" s="37"/>
      <c r="AJ17" s="37"/>
    </row>
    <row r="18" spans="1:36" s="22" customFormat="1" ht="15.75" customHeight="1" x14ac:dyDescent="0.3">
      <c r="A18" s="23">
        <v>820</v>
      </c>
      <c r="B18" s="22" t="s">
        <v>113</v>
      </c>
      <c r="C18" s="23">
        <v>2020</v>
      </c>
      <c r="D18" s="22" t="s">
        <v>114</v>
      </c>
      <c r="E18" s="22" t="s">
        <v>40</v>
      </c>
      <c r="F18" s="22" t="s">
        <v>115</v>
      </c>
      <c r="G18" s="22" t="s">
        <v>116</v>
      </c>
      <c r="H18" s="23">
        <v>1</v>
      </c>
      <c r="I18" s="23">
        <v>0</v>
      </c>
      <c r="J18" s="23">
        <v>2</v>
      </c>
      <c r="K18" s="23">
        <v>1</v>
      </c>
      <c r="L18" s="23" t="s">
        <v>16</v>
      </c>
      <c r="M18" s="23">
        <v>2</v>
      </c>
      <c r="N18" s="23"/>
      <c r="O18" s="43" t="s">
        <v>723</v>
      </c>
      <c r="P18" s="23">
        <v>1</v>
      </c>
      <c r="Q18" s="23"/>
      <c r="R18" s="23"/>
      <c r="S18" s="23">
        <v>0</v>
      </c>
      <c r="T18" s="23">
        <v>3</v>
      </c>
      <c r="U18" s="23">
        <v>3</v>
      </c>
      <c r="V18" s="22" t="str">
        <f t="shared" si="0"/>
        <v>Sp 90%으로 고정하여 AMO, APO, ROC 예측
K-M으로 출산까지 기간 분석(&gt;655),</v>
      </c>
    </row>
    <row r="19" spans="1:36" s="22" customFormat="1" ht="15.75" customHeight="1" x14ac:dyDescent="0.3">
      <c r="A19" s="23">
        <v>1461</v>
      </c>
      <c r="B19" s="22" t="s">
        <v>290</v>
      </c>
      <c r="C19" s="23">
        <v>2018</v>
      </c>
      <c r="D19" s="22" t="s">
        <v>291</v>
      </c>
      <c r="E19" s="22" t="s">
        <v>40</v>
      </c>
      <c r="F19" s="22" t="s">
        <v>292</v>
      </c>
      <c r="G19" s="22" t="s">
        <v>293</v>
      </c>
      <c r="H19" s="23">
        <v>1</v>
      </c>
      <c r="I19" s="23">
        <v>0</v>
      </c>
      <c r="J19" s="23">
        <v>2</v>
      </c>
      <c r="K19" s="23">
        <v>1</v>
      </c>
      <c r="L19" s="23" t="s">
        <v>16</v>
      </c>
      <c r="M19" s="23">
        <v>2</v>
      </c>
      <c r="N19" s="23"/>
      <c r="O19" s="41" t="s">
        <v>631</v>
      </c>
      <c r="P19" s="23">
        <v>1</v>
      </c>
      <c r="Q19" s="23"/>
      <c r="R19" s="24"/>
      <c r="S19" s="23">
        <v>0</v>
      </c>
      <c r="T19" s="23">
        <v>3</v>
      </c>
      <c r="U19" s="23">
        <v>3</v>
      </c>
      <c r="V19" s="22" t="str">
        <f t="shared" si="0"/>
        <v>suspected PE환자의 농도별 adverse(Maternal, fetal/neonatal complication),</v>
      </c>
      <c r="X19" s="37"/>
      <c r="Y19" s="37"/>
      <c r="Z19" s="37"/>
      <c r="AA19" s="37"/>
      <c r="AB19" s="37"/>
      <c r="AC19" s="37"/>
      <c r="AD19" s="37"/>
      <c r="AE19" s="37"/>
      <c r="AF19" s="37"/>
      <c r="AG19" s="37"/>
      <c r="AH19" s="37"/>
      <c r="AI19" s="37"/>
      <c r="AJ19" s="37"/>
    </row>
    <row r="20" spans="1:36" s="22" customFormat="1" ht="15.75" customHeight="1" x14ac:dyDescent="0.3">
      <c r="A20" s="23">
        <v>885</v>
      </c>
      <c r="B20" s="22" t="s">
        <v>274</v>
      </c>
      <c r="C20" s="23">
        <v>2020</v>
      </c>
      <c r="D20" s="22" t="s">
        <v>275</v>
      </c>
      <c r="E20" s="22" t="s">
        <v>40</v>
      </c>
      <c r="F20" s="22" t="s">
        <v>276</v>
      </c>
      <c r="G20" s="22" t="s">
        <v>277</v>
      </c>
      <c r="H20" s="23">
        <v>1</v>
      </c>
      <c r="I20" s="23">
        <v>0</v>
      </c>
      <c r="J20" s="23">
        <v>2</v>
      </c>
      <c r="K20" s="23">
        <v>1</v>
      </c>
      <c r="L20" s="23" t="s">
        <v>16</v>
      </c>
      <c r="M20" s="23">
        <v>2</v>
      </c>
      <c r="N20" s="23"/>
      <c r="O20" s="24" t="s">
        <v>610</v>
      </c>
      <c r="P20" s="23">
        <v>1</v>
      </c>
      <c r="Q20" s="23"/>
      <c r="R20" s="24" t="s">
        <v>470</v>
      </c>
      <c r="S20" s="27">
        <v>1</v>
      </c>
      <c r="T20" s="23"/>
      <c r="U20" s="23">
        <v>3</v>
      </c>
      <c r="V20" s="22" t="str">
        <f t="shared" si="0"/>
        <v>time-to-delivery, fetal outcome)K-M생존분석…,healthy controls: 24 + 0 to 33 + 6 gestational weeks</v>
      </c>
      <c r="X20" s="37"/>
      <c r="Y20" s="37"/>
      <c r="Z20" s="37"/>
      <c r="AA20" s="37"/>
      <c r="AB20" s="37"/>
      <c r="AC20" s="37"/>
      <c r="AD20" s="37"/>
      <c r="AE20" s="37"/>
      <c r="AF20" s="37"/>
      <c r="AG20" s="37"/>
      <c r="AH20" s="37"/>
      <c r="AI20" s="37"/>
      <c r="AJ20" s="37"/>
    </row>
    <row r="21" spans="1:36" s="22" customFormat="1" ht="15.75" customHeight="1" x14ac:dyDescent="0.3">
      <c r="A21" s="23">
        <v>4729</v>
      </c>
      <c r="B21" s="22" t="s">
        <v>199</v>
      </c>
      <c r="C21" s="23">
        <v>2021</v>
      </c>
      <c r="D21" s="22" t="s">
        <v>200</v>
      </c>
      <c r="E21" s="22" t="s">
        <v>201</v>
      </c>
      <c r="F21" s="22" t="s">
        <v>202</v>
      </c>
      <c r="G21" s="22" t="s">
        <v>203</v>
      </c>
      <c r="H21" s="23">
        <v>1</v>
      </c>
      <c r="I21" s="23">
        <v>0</v>
      </c>
      <c r="J21" s="23">
        <v>8</v>
      </c>
      <c r="K21" s="23">
        <v>1</v>
      </c>
      <c r="L21" s="23" t="s">
        <v>16</v>
      </c>
      <c r="M21" s="23">
        <v>2</v>
      </c>
      <c r="N21" s="23"/>
      <c r="O21" s="45" t="s">
        <v>713</v>
      </c>
      <c r="P21" s="23">
        <v>1</v>
      </c>
      <c r="Q21" s="23"/>
      <c r="R21" s="23"/>
      <c r="S21" s="23">
        <v>1</v>
      </c>
      <c r="T21" s="23"/>
      <c r="U21" s="23">
        <v>3</v>
      </c>
      <c r="V21" s="22" t="str">
        <f t="shared" si="0"/>
        <v>대상자 논의 필요함(태아성장제한 임산부-&gt; PE 예측 결과 있음),</v>
      </c>
      <c r="X21" s="22" t="s">
        <v>710</v>
      </c>
      <c r="Y21" s="22" t="s">
        <v>711</v>
      </c>
      <c r="AA21" s="22" t="s">
        <v>651</v>
      </c>
      <c r="AB21" s="22" t="s">
        <v>684</v>
      </c>
      <c r="AC21" s="22">
        <v>45</v>
      </c>
      <c r="AE21" s="22" t="s">
        <v>641</v>
      </c>
      <c r="AF21" s="22" t="s">
        <v>649</v>
      </c>
      <c r="AH21" s="22" t="s">
        <v>712</v>
      </c>
      <c r="AI21" s="22" t="s">
        <v>709</v>
      </c>
    </row>
    <row r="22" spans="1:36" s="22" customFormat="1" ht="15.75" customHeight="1" x14ac:dyDescent="0.3">
      <c r="A22" s="23">
        <v>5053</v>
      </c>
      <c r="B22" s="22" t="s">
        <v>212</v>
      </c>
      <c r="C22" s="23">
        <v>2019</v>
      </c>
      <c r="D22" s="22" t="s">
        <v>213</v>
      </c>
      <c r="E22" s="22" t="s">
        <v>20</v>
      </c>
      <c r="F22" s="22" t="s">
        <v>214</v>
      </c>
      <c r="G22" s="22" t="s">
        <v>215</v>
      </c>
      <c r="H22" s="23">
        <v>1</v>
      </c>
      <c r="I22" s="23">
        <v>0</v>
      </c>
      <c r="J22" s="23">
        <v>8</v>
      </c>
      <c r="K22" s="23">
        <v>1</v>
      </c>
      <c r="L22" s="23" t="s">
        <v>16</v>
      </c>
      <c r="M22" s="23">
        <v>2</v>
      </c>
      <c r="N22" s="23"/>
      <c r="O22" s="45" t="s">
        <v>780</v>
      </c>
      <c r="P22" s="23">
        <v>1</v>
      </c>
      <c r="Q22" s="23"/>
      <c r="R22" s="23"/>
      <c r="S22" s="23">
        <v>1</v>
      </c>
      <c r="T22" s="23"/>
      <c r="U22" s="23">
        <v>3</v>
      </c>
      <c r="V22" s="22" t="str">
        <f t="shared" si="0"/>
        <v>대상자 혼재(eclampsia, PE, HELLP=PE로 정의하고 있음)
PROGNOSIS Asia) Sn, SP,..,</v>
      </c>
      <c r="W22" s="22" t="s">
        <v>726</v>
      </c>
      <c r="X22" s="22" t="s">
        <v>728</v>
      </c>
      <c r="Y22" s="22" t="s">
        <v>646</v>
      </c>
      <c r="Z22" s="30" t="s">
        <v>781</v>
      </c>
      <c r="AA22" s="22" t="s">
        <v>782</v>
      </c>
      <c r="AB22" s="22" t="s">
        <v>725</v>
      </c>
      <c r="AC22" s="22">
        <v>700</v>
      </c>
      <c r="AE22" s="22" t="s">
        <v>641</v>
      </c>
      <c r="AF22" s="22" t="s">
        <v>649</v>
      </c>
      <c r="AH22" s="22" t="s">
        <v>728</v>
      </c>
      <c r="AI22" s="22" t="s">
        <v>664</v>
      </c>
      <c r="AJ22" s="22" t="s">
        <v>783</v>
      </c>
    </row>
    <row r="23" spans="1:36" s="22" customFormat="1" ht="15.75" customHeight="1" x14ac:dyDescent="0.3">
      <c r="A23" s="27">
        <v>1020</v>
      </c>
      <c r="B23" s="22" t="s">
        <v>126</v>
      </c>
      <c r="C23" s="23">
        <v>2019</v>
      </c>
      <c r="D23" s="22" t="s">
        <v>127</v>
      </c>
      <c r="E23" s="22" t="s">
        <v>35</v>
      </c>
      <c r="F23" s="22" t="s">
        <v>128</v>
      </c>
      <c r="G23" s="22" t="s">
        <v>129</v>
      </c>
      <c r="H23" s="23">
        <v>1</v>
      </c>
      <c r="I23" s="23">
        <v>1</v>
      </c>
      <c r="J23" s="23"/>
      <c r="K23" s="23">
        <v>1</v>
      </c>
      <c r="L23" s="23" t="s">
        <v>16</v>
      </c>
      <c r="M23" s="23">
        <v>2</v>
      </c>
      <c r="N23" s="23"/>
      <c r="O23" s="45" t="s">
        <v>768</v>
      </c>
      <c r="P23" s="23">
        <v>1</v>
      </c>
      <c r="Q23" s="23"/>
      <c r="R23" s="23"/>
      <c r="S23" s="23">
        <v>1</v>
      </c>
      <c r="T23" s="23"/>
      <c r="U23" s="23">
        <v>3</v>
      </c>
      <c r="V23" s="22" t="str">
        <f t="shared" si="0"/>
        <v>대상자 혼재(FGR 포함여부가 혼재되어 기술),</v>
      </c>
      <c r="W23" s="22" t="s">
        <v>698</v>
      </c>
      <c r="X23" s="22" t="s">
        <v>720</v>
      </c>
      <c r="Y23" s="28" t="s">
        <v>646</v>
      </c>
      <c r="Z23" s="28" t="s">
        <v>747</v>
      </c>
      <c r="AA23" s="22" t="s">
        <v>748</v>
      </c>
      <c r="AB23" s="22" t="s">
        <v>749</v>
      </c>
      <c r="AC23" s="22">
        <v>396</v>
      </c>
      <c r="AE23" s="22" t="s">
        <v>641</v>
      </c>
      <c r="AF23" s="22" t="s">
        <v>649</v>
      </c>
      <c r="AH23" s="22" t="s">
        <v>746</v>
      </c>
      <c r="AI23" s="22" t="s">
        <v>664</v>
      </c>
      <c r="AJ23" s="28" t="s">
        <v>750</v>
      </c>
    </row>
    <row r="24" spans="1:36" s="22" customFormat="1" ht="15.75" customHeight="1" x14ac:dyDescent="0.3">
      <c r="A24" s="23">
        <v>877</v>
      </c>
      <c r="B24" s="22" t="s">
        <v>122</v>
      </c>
      <c r="C24" s="23">
        <v>2020</v>
      </c>
      <c r="D24" s="22" t="s">
        <v>123</v>
      </c>
      <c r="E24" s="22" t="s">
        <v>40</v>
      </c>
      <c r="F24" s="22" t="s">
        <v>124</v>
      </c>
      <c r="G24" s="22" t="s">
        <v>125</v>
      </c>
      <c r="H24" s="23">
        <v>1</v>
      </c>
      <c r="I24" s="23">
        <v>0</v>
      </c>
      <c r="J24" s="23">
        <v>2</v>
      </c>
      <c r="K24" s="23">
        <v>1</v>
      </c>
      <c r="L24" s="23" t="s">
        <v>16</v>
      </c>
      <c r="M24" s="23">
        <v>2</v>
      </c>
      <c r="N24" s="23"/>
      <c r="O24" s="45" t="s">
        <v>751</v>
      </c>
      <c r="P24" s="23">
        <v>1</v>
      </c>
      <c r="Q24" s="23"/>
      <c r="R24" s="23"/>
      <c r="S24" s="23">
        <v>1</v>
      </c>
      <c r="T24" s="23"/>
      <c r="U24" s="23">
        <v>3</v>
      </c>
      <c r="V24" s="22" t="str">
        <f t="shared" si="0"/>
        <v>대상자 혼재(PE/FGR),</v>
      </c>
      <c r="W24" s="22" t="s">
        <v>734</v>
      </c>
      <c r="X24" s="22" t="s">
        <v>735</v>
      </c>
      <c r="Y24" s="22" t="s">
        <v>736</v>
      </c>
      <c r="AA24" s="22" t="s">
        <v>737</v>
      </c>
      <c r="AB24" s="22" t="s">
        <v>730</v>
      </c>
      <c r="AC24" s="22">
        <v>42</v>
      </c>
      <c r="AE24" s="22" t="s">
        <v>641</v>
      </c>
      <c r="AF24" s="22" t="s">
        <v>642</v>
      </c>
      <c r="AH24" s="22" t="s">
        <v>738</v>
      </c>
      <c r="AI24" s="22" t="s">
        <v>739</v>
      </c>
      <c r="AJ24" s="22" t="s">
        <v>740</v>
      </c>
    </row>
    <row r="25" spans="1:36" s="22" customFormat="1" ht="15.75" customHeight="1" x14ac:dyDescent="0.3">
      <c r="A25" s="23">
        <v>865</v>
      </c>
      <c r="B25" s="22" t="s">
        <v>117</v>
      </c>
      <c r="C25" s="23">
        <v>2020</v>
      </c>
      <c r="D25" s="22" t="s">
        <v>118</v>
      </c>
      <c r="E25" s="22" t="s">
        <v>119</v>
      </c>
      <c r="F25" s="22" t="s">
        <v>120</v>
      </c>
      <c r="G25" s="22" t="s">
        <v>121</v>
      </c>
      <c r="H25" s="23">
        <v>1</v>
      </c>
      <c r="I25" s="23">
        <v>0</v>
      </c>
      <c r="J25" s="23">
        <v>2</v>
      </c>
      <c r="K25" s="23">
        <v>1</v>
      </c>
      <c r="L25" s="23" t="s">
        <v>16</v>
      </c>
      <c r="M25" s="23">
        <v>2</v>
      </c>
      <c r="N25" s="23"/>
      <c r="O25" s="45" t="s">
        <v>733</v>
      </c>
      <c r="P25" s="23">
        <v>1</v>
      </c>
      <c r="Q25" s="23"/>
      <c r="R25" s="23"/>
      <c r="S25" s="23">
        <v>1</v>
      </c>
      <c r="T25" s="23"/>
      <c r="U25" s="23">
        <v>3</v>
      </c>
      <c r="V25" s="22" t="str">
        <f t="shared" si="0"/>
        <v>대상자 혼재(PE/HELLP 구분x), 예측결과는 있음,</v>
      </c>
      <c r="W25" s="22" t="s">
        <v>698</v>
      </c>
      <c r="X25" s="22" t="s">
        <v>728</v>
      </c>
      <c r="Y25" s="22" t="s">
        <v>646</v>
      </c>
      <c r="AA25" s="22" t="s">
        <v>729</v>
      </c>
      <c r="AB25" s="22" t="s">
        <v>730</v>
      </c>
      <c r="AC25" s="22">
        <v>630</v>
      </c>
      <c r="AE25" s="22" t="s">
        <v>641</v>
      </c>
      <c r="AF25" s="22" t="s">
        <v>649</v>
      </c>
      <c r="AH25" s="22" t="s">
        <v>728</v>
      </c>
      <c r="AI25" s="22" t="s">
        <v>731</v>
      </c>
      <c r="AJ25" s="22" t="s">
        <v>732</v>
      </c>
    </row>
    <row r="26" spans="1:36" s="22" customFormat="1" ht="15.75" customHeight="1" x14ac:dyDescent="0.3">
      <c r="A26" s="23">
        <v>1102</v>
      </c>
      <c r="B26" s="22" t="s">
        <v>133</v>
      </c>
      <c r="C26" s="23">
        <v>2019</v>
      </c>
      <c r="D26" s="22" t="s">
        <v>134</v>
      </c>
      <c r="E26" s="22" t="s">
        <v>48</v>
      </c>
      <c r="F26" s="22" t="s">
        <v>135</v>
      </c>
      <c r="G26" s="22" t="s">
        <v>136</v>
      </c>
      <c r="H26" s="23">
        <v>1</v>
      </c>
      <c r="I26" s="23">
        <v>0</v>
      </c>
      <c r="J26" s="23">
        <v>2</v>
      </c>
      <c r="K26" s="23">
        <v>1</v>
      </c>
      <c r="L26" s="23" t="s">
        <v>16</v>
      </c>
      <c r="M26" s="23">
        <v>2</v>
      </c>
      <c r="N26" s="23"/>
      <c r="O26" s="45" t="s">
        <v>767</v>
      </c>
      <c r="P26" s="23">
        <v>1</v>
      </c>
      <c r="Q26" s="23"/>
      <c r="R26" s="23" t="s">
        <v>369</v>
      </c>
      <c r="S26" s="23">
        <v>1</v>
      </c>
      <c r="T26" s="23"/>
      <c r="U26" s="23">
        <v>3</v>
      </c>
      <c r="V26" s="22" t="str">
        <f t="shared" si="0"/>
        <v>대상자 혼재되어 구분되지 않음(placental 장애, late PE, 임신성고혈압),20~30주 시점 제시</v>
      </c>
      <c r="W26" s="22" t="s">
        <v>726</v>
      </c>
      <c r="X26" s="22" t="s">
        <v>760</v>
      </c>
      <c r="Y26" s="22" t="s">
        <v>761</v>
      </c>
      <c r="Z26" s="22" t="s">
        <v>762</v>
      </c>
      <c r="AA26" s="22" t="s">
        <v>763</v>
      </c>
      <c r="AB26" s="22" t="s">
        <v>764</v>
      </c>
      <c r="AC26" s="22">
        <v>207</v>
      </c>
      <c r="AE26" s="22" t="s">
        <v>641</v>
      </c>
      <c r="AF26" s="22" t="s">
        <v>649</v>
      </c>
      <c r="AH26" s="22" t="s">
        <v>724</v>
      </c>
      <c r="AI26" s="22" t="s">
        <v>765</v>
      </c>
      <c r="AJ26" s="22" t="s">
        <v>766</v>
      </c>
    </row>
    <row r="27" spans="1:36" s="22" customFormat="1" ht="15.75" customHeight="1" x14ac:dyDescent="0.3">
      <c r="A27" s="23">
        <v>178</v>
      </c>
      <c r="B27" s="22" t="s">
        <v>28</v>
      </c>
      <c r="C27" s="23">
        <v>2022</v>
      </c>
      <c r="D27" s="22" t="s">
        <v>29</v>
      </c>
      <c r="E27" s="22" t="s">
        <v>30</v>
      </c>
      <c r="F27" s="22" t="s">
        <v>31</v>
      </c>
      <c r="G27" s="22" t="s">
        <v>32</v>
      </c>
      <c r="H27" s="23">
        <v>1</v>
      </c>
      <c r="I27" s="23">
        <v>1</v>
      </c>
      <c r="J27" s="23"/>
      <c r="K27" s="23">
        <v>1</v>
      </c>
      <c r="L27" s="23" t="s">
        <v>16</v>
      </c>
      <c r="M27" s="23">
        <v>2</v>
      </c>
      <c r="N27" s="23"/>
      <c r="O27" s="45" t="s">
        <v>662</v>
      </c>
      <c r="P27" s="23">
        <v>1</v>
      </c>
      <c r="Q27" s="23"/>
      <c r="R27" s="23"/>
      <c r="S27" s="23">
        <v>0</v>
      </c>
      <c r="T27" s="23">
        <v>3</v>
      </c>
      <c r="U27" s="23">
        <v>3</v>
      </c>
      <c r="V27" s="22" t="str">
        <f t="shared" si="0"/>
        <v>대상자혼재(PE and/or HELLP +비만), APO, AMO 예측,</v>
      </c>
      <c r="W27" s="22" t="s">
        <v>698</v>
      </c>
      <c r="X27" s="22" t="s">
        <v>889</v>
      </c>
      <c r="Y27" s="22" t="s">
        <v>661</v>
      </c>
      <c r="AA27" s="22" t="s">
        <v>890</v>
      </c>
      <c r="AB27" s="22" t="s">
        <v>831</v>
      </c>
      <c r="AC27" s="22">
        <v>141</v>
      </c>
      <c r="AE27" s="22" t="s">
        <v>641</v>
      </c>
      <c r="AF27" s="22" t="s">
        <v>649</v>
      </c>
      <c r="AH27" s="22" t="s">
        <v>889</v>
      </c>
      <c r="AI27" s="22" t="s">
        <v>137</v>
      </c>
    </row>
    <row r="28" spans="1:36" s="22" customFormat="1" ht="15.75" customHeight="1" x14ac:dyDescent="0.3">
      <c r="A28" s="23">
        <v>4341</v>
      </c>
      <c r="B28" s="22" t="s">
        <v>192</v>
      </c>
      <c r="C28" s="23">
        <v>2022</v>
      </c>
      <c r="D28" s="22" t="s">
        <v>193</v>
      </c>
      <c r="E28" s="22" t="s">
        <v>48</v>
      </c>
      <c r="F28" s="22" t="s">
        <v>194</v>
      </c>
      <c r="G28" s="22" t="s">
        <v>195</v>
      </c>
      <c r="H28" s="23">
        <v>1</v>
      </c>
      <c r="I28" s="23">
        <v>0</v>
      </c>
      <c r="J28" s="23">
        <v>8</v>
      </c>
      <c r="K28" s="23">
        <v>1</v>
      </c>
      <c r="L28" s="23" t="s">
        <v>16</v>
      </c>
      <c r="M28" s="23">
        <v>2</v>
      </c>
      <c r="N28" s="23"/>
      <c r="O28" s="45" t="s">
        <v>769</v>
      </c>
      <c r="P28" s="23">
        <v>1</v>
      </c>
      <c r="Q28" s="23"/>
      <c r="R28" s="23"/>
      <c r="S28" s="23">
        <v>1</v>
      </c>
      <c r="T28" s="23"/>
      <c r="U28" s="23">
        <v>3</v>
      </c>
      <c r="V28" s="22" t="str">
        <f t="shared" si="0"/>
        <v>대상자혼재(PE, HELLP, FGR),</v>
      </c>
      <c r="W28" s="22" t="s">
        <v>752</v>
      </c>
      <c r="X28" s="22" t="s">
        <v>724</v>
      </c>
      <c r="Y28" s="22" t="s">
        <v>646</v>
      </c>
      <c r="Z28" s="30" t="s">
        <v>753</v>
      </c>
      <c r="AA28" s="22" t="s">
        <v>741</v>
      </c>
      <c r="AB28" s="22" t="s">
        <v>754</v>
      </c>
      <c r="AC28" s="22">
        <v>206</v>
      </c>
      <c r="AE28" s="22" t="s">
        <v>641</v>
      </c>
      <c r="AF28" s="22" t="s">
        <v>649</v>
      </c>
      <c r="AH28" s="22" t="s">
        <v>724</v>
      </c>
      <c r="AI28" s="22" t="s">
        <v>755</v>
      </c>
      <c r="AJ28" s="22" t="s">
        <v>756</v>
      </c>
    </row>
    <row r="29" spans="1:36" ht="15.75" customHeight="1" x14ac:dyDescent="0.3">
      <c r="A29" s="23">
        <v>1443</v>
      </c>
      <c r="B29" s="22" t="s">
        <v>144</v>
      </c>
      <c r="C29" s="23">
        <v>2018</v>
      </c>
      <c r="D29" s="22" t="s">
        <v>145</v>
      </c>
      <c r="E29" s="22" t="s">
        <v>40</v>
      </c>
      <c r="F29" s="22" t="s">
        <v>146</v>
      </c>
      <c r="G29" s="22" t="s">
        <v>147</v>
      </c>
      <c r="H29" s="23">
        <v>1</v>
      </c>
      <c r="I29" s="23">
        <v>0</v>
      </c>
      <c r="J29" s="23">
        <v>2</v>
      </c>
      <c r="K29" s="23">
        <v>1</v>
      </c>
      <c r="L29" s="23" t="s">
        <v>16</v>
      </c>
      <c r="M29" s="23">
        <v>2</v>
      </c>
      <c r="N29" s="23"/>
      <c r="O29" s="45" t="s">
        <v>779</v>
      </c>
      <c r="P29" s="23">
        <v>1</v>
      </c>
      <c r="Q29" s="23"/>
      <c r="R29" s="23"/>
      <c r="S29" s="23">
        <v>1</v>
      </c>
      <c r="T29" s="23"/>
      <c r="U29" s="23">
        <v>3</v>
      </c>
      <c r="V29" s="22" t="str">
        <f t="shared" si="0"/>
        <v>대상자혼재(PE/FGR 구분x) ,AUC, Sn/Sp,,</v>
      </c>
      <c r="W29" s="22" t="s">
        <v>776</v>
      </c>
      <c r="X29" s="22" t="s">
        <v>724</v>
      </c>
      <c r="Y29" s="22" t="s">
        <v>777</v>
      </c>
      <c r="Z29" s="22"/>
      <c r="AA29" s="22" t="s">
        <v>737</v>
      </c>
      <c r="AB29" s="22" t="s">
        <v>730</v>
      </c>
      <c r="AC29" s="22">
        <v>72</v>
      </c>
      <c r="AD29" s="22"/>
      <c r="AE29" s="22" t="s">
        <v>641</v>
      </c>
      <c r="AF29" s="22" t="s">
        <v>649</v>
      </c>
      <c r="AG29" s="22"/>
      <c r="AH29" s="22" t="s">
        <v>738</v>
      </c>
      <c r="AI29" s="22" t="s">
        <v>664</v>
      </c>
      <c r="AJ29" s="22" t="s">
        <v>778</v>
      </c>
    </row>
    <row r="30" spans="1:36" s="22" customFormat="1" ht="15.75" customHeight="1" x14ac:dyDescent="0.3">
      <c r="A30" s="23">
        <v>3344</v>
      </c>
      <c r="B30" s="22" t="s">
        <v>319</v>
      </c>
      <c r="C30" s="23">
        <v>2012</v>
      </c>
      <c r="D30" s="22" t="s">
        <v>320</v>
      </c>
      <c r="E30" s="22" t="s">
        <v>64</v>
      </c>
      <c r="F30" s="22" t="s">
        <v>321</v>
      </c>
      <c r="G30" s="22" t="s">
        <v>322</v>
      </c>
      <c r="H30" s="23">
        <v>1</v>
      </c>
      <c r="I30" s="23">
        <v>0</v>
      </c>
      <c r="J30" s="23">
        <v>2</v>
      </c>
      <c r="K30" s="23">
        <v>1</v>
      </c>
      <c r="L30" s="23" t="s">
        <v>16</v>
      </c>
      <c r="M30" s="23">
        <v>2</v>
      </c>
      <c r="N30" s="23"/>
      <c r="O30" s="45" t="s">
        <v>626</v>
      </c>
      <c r="P30" s="23">
        <v>1</v>
      </c>
      <c r="Q30" s="23"/>
      <c r="R30" s="24"/>
      <c r="S30" s="23">
        <v>1</v>
      </c>
      <c r="T30" s="23"/>
      <c r="U30" s="23">
        <v>3</v>
      </c>
      <c r="V30" s="22" t="str">
        <f t="shared" si="0"/>
        <v>대상자혼재(PE/HELLP), KM, correlation,</v>
      </c>
      <c r="W30" s="22" t="s">
        <v>804</v>
      </c>
      <c r="X30" s="37" t="s">
        <v>884</v>
      </c>
      <c r="Y30" s="37" t="s">
        <v>879</v>
      </c>
      <c r="Z30" s="37"/>
      <c r="AA30" s="37" t="s">
        <v>885</v>
      </c>
      <c r="AB30" s="37" t="s">
        <v>831</v>
      </c>
      <c r="AC30" s="37">
        <v>164</v>
      </c>
      <c r="AD30" s="37"/>
      <c r="AE30" s="37" t="s">
        <v>886</v>
      </c>
      <c r="AF30" s="37" t="s">
        <v>887</v>
      </c>
      <c r="AG30" s="37"/>
      <c r="AH30" s="37" t="s">
        <v>888</v>
      </c>
      <c r="AI30" s="37"/>
      <c r="AJ30" s="37"/>
    </row>
    <row r="31" spans="1:36" ht="15.75" customHeight="1" x14ac:dyDescent="0.3">
      <c r="A31" s="27">
        <v>5041</v>
      </c>
      <c r="B31" s="22" t="s">
        <v>207</v>
      </c>
      <c r="C31" s="23">
        <v>2019</v>
      </c>
      <c r="D31" s="22" t="s">
        <v>208</v>
      </c>
      <c r="E31" s="22" t="s">
        <v>209</v>
      </c>
      <c r="F31" s="22" t="s">
        <v>210</v>
      </c>
      <c r="G31" s="22" t="s">
        <v>211</v>
      </c>
      <c r="H31" s="23">
        <v>1</v>
      </c>
      <c r="I31" s="23">
        <v>0</v>
      </c>
      <c r="J31" s="23">
        <v>8</v>
      </c>
      <c r="K31" s="23">
        <v>1</v>
      </c>
      <c r="L31" s="23" t="s">
        <v>16</v>
      </c>
      <c r="M31" s="23">
        <v>2</v>
      </c>
      <c r="N31" s="23"/>
      <c r="O31" s="45" t="s">
        <v>787</v>
      </c>
      <c r="P31" s="23">
        <v>1</v>
      </c>
      <c r="Q31" s="23"/>
      <c r="R31" s="23"/>
      <c r="S31" s="23">
        <v>1</v>
      </c>
      <c r="T31" s="23"/>
      <c r="U31" s="23">
        <v>3</v>
      </c>
      <c r="V31" s="22" t="str">
        <f t="shared" si="0"/>
        <v>대상자혼재(PE/HELLP), PE진단Sn, SP,..,</v>
      </c>
      <c r="W31" s="22" t="s">
        <v>734</v>
      </c>
      <c r="X31" s="22" t="s">
        <v>724</v>
      </c>
      <c r="Y31" s="22" t="s">
        <v>646</v>
      </c>
      <c r="Z31" s="30" t="s">
        <v>791</v>
      </c>
      <c r="AA31" s="22" t="s">
        <v>788</v>
      </c>
      <c r="AB31" s="22" t="s">
        <v>754</v>
      </c>
      <c r="AC31" s="22">
        <v>383</v>
      </c>
      <c r="AD31" s="22"/>
      <c r="AE31" s="22" t="s">
        <v>641</v>
      </c>
      <c r="AF31" s="22" t="s">
        <v>649</v>
      </c>
      <c r="AG31" s="22"/>
      <c r="AH31" s="22" t="s">
        <v>724</v>
      </c>
      <c r="AI31" s="22" t="s">
        <v>789</v>
      </c>
      <c r="AJ31" s="22" t="s">
        <v>790</v>
      </c>
    </row>
    <row r="32" spans="1:36" ht="15.75" customHeight="1" x14ac:dyDescent="0.3">
      <c r="A32" s="23">
        <v>881</v>
      </c>
      <c r="B32" s="22" t="s">
        <v>269</v>
      </c>
      <c r="C32" s="23">
        <v>2020</v>
      </c>
      <c r="D32" s="22" t="s">
        <v>270</v>
      </c>
      <c r="E32" s="22" t="s">
        <v>271</v>
      </c>
      <c r="F32" s="22" t="s">
        <v>272</v>
      </c>
      <c r="G32" s="22" t="s">
        <v>273</v>
      </c>
      <c r="H32" s="23">
        <v>1</v>
      </c>
      <c r="I32" s="23">
        <v>0</v>
      </c>
      <c r="J32" s="23">
        <v>2</v>
      </c>
      <c r="K32" s="23">
        <v>1</v>
      </c>
      <c r="L32" s="23" t="s">
        <v>16</v>
      </c>
      <c r="M32" s="23">
        <v>2</v>
      </c>
      <c r="N32" s="23"/>
      <c r="O32" s="45" t="s">
        <v>629</v>
      </c>
      <c r="P32" s="23">
        <v>1</v>
      </c>
      <c r="Q32" s="23"/>
      <c r="R32" s="24"/>
      <c r="S32" s="23">
        <v>1</v>
      </c>
      <c r="T32" s="23"/>
      <c r="U32" s="23">
        <v>3</v>
      </c>
      <c r="V32" s="22" t="str">
        <f t="shared" si="0"/>
        <v>대상자혼재(PE/HELLP), ROC, feto-maternal doppler와 비교 perinatal outcome,,</v>
      </c>
      <c r="W32" s="22" t="s">
        <v>698</v>
      </c>
      <c r="X32" s="37" t="s">
        <v>878</v>
      </c>
      <c r="Y32" s="37" t="s">
        <v>879</v>
      </c>
      <c r="AA32" s="37" t="s">
        <v>880</v>
      </c>
      <c r="AB32" s="37" t="s">
        <v>831</v>
      </c>
      <c r="AC32" s="37">
        <v>67</v>
      </c>
      <c r="AE32" s="22" t="s">
        <v>641</v>
      </c>
      <c r="AF32" s="22" t="s">
        <v>649</v>
      </c>
      <c r="AH32" s="37" t="s">
        <v>881</v>
      </c>
      <c r="AI32" s="37" t="s">
        <v>868</v>
      </c>
      <c r="AJ32" s="38" t="s">
        <v>882</v>
      </c>
    </row>
    <row r="33" spans="1:36" s="22" customFormat="1" ht="15.75" customHeight="1" x14ac:dyDescent="0.3">
      <c r="A33" s="23">
        <v>2541</v>
      </c>
      <c r="B33" s="22" t="s">
        <v>174</v>
      </c>
      <c r="C33" s="23">
        <v>2014</v>
      </c>
      <c r="D33" s="22" t="s">
        <v>175</v>
      </c>
      <c r="E33" s="22" t="s">
        <v>20</v>
      </c>
      <c r="F33" s="22" t="s">
        <v>176</v>
      </c>
      <c r="G33" s="22" t="s">
        <v>177</v>
      </c>
      <c r="H33" s="23">
        <v>1</v>
      </c>
      <c r="I33" s="23">
        <v>0</v>
      </c>
      <c r="J33" s="23">
        <v>2</v>
      </c>
      <c r="K33" s="23">
        <v>1</v>
      </c>
      <c r="L33" s="23" t="s">
        <v>16</v>
      </c>
      <c r="M33" s="23">
        <v>2</v>
      </c>
      <c r="N33" s="23"/>
      <c r="O33" s="45" t="s">
        <v>849</v>
      </c>
      <c r="P33" s="23">
        <v>0</v>
      </c>
      <c r="Q33" s="23">
        <v>1</v>
      </c>
      <c r="R33" s="24"/>
      <c r="S33" s="23">
        <v>1</v>
      </c>
      <c r="T33" s="23"/>
      <c r="U33" s="23">
        <v>3</v>
      </c>
      <c r="V33" s="22" t="str">
        <f t="shared" si="0"/>
        <v>대상자혼재(PE/HELLP), 신의료,</v>
      </c>
      <c r="W33" s="22" t="s">
        <v>722</v>
      </c>
      <c r="X33" s="22" t="s">
        <v>820</v>
      </c>
      <c r="Y33" s="22" t="s">
        <v>845</v>
      </c>
      <c r="Z33" s="30" t="s">
        <v>846</v>
      </c>
      <c r="AA33" s="22" t="s">
        <v>847</v>
      </c>
      <c r="AB33" s="22" t="s">
        <v>821</v>
      </c>
      <c r="AC33" s="22">
        <v>1149</v>
      </c>
      <c r="AE33" s="22" t="s">
        <v>641</v>
      </c>
      <c r="AF33" s="22" t="s">
        <v>835</v>
      </c>
      <c r="AH33" s="22" t="s">
        <v>848</v>
      </c>
      <c r="AI33" s="22" t="s">
        <v>822</v>
      </c>
      <c r="AJ33" s="22" t="s">
        <v>832</v>
      </c>
    </row>
    <row r="34" spans="1:36" s="22" customFormat="1" ht="15.75" customHeight="1" x14ac:dyDescent="0.3">
      <c r="A34" s="23">
        <v>2013</v>
      </c>
      <c r="B34" s="22" t="s">
        <v>162</v>
      </c>
      <c r="C34" s="23">
        <v>2016</v>
      </c>
      <c r="D34" s="22" t="s">
        <v>163</v>
      </c>
      <c r="E34" s="22" t="s">
        <v>48</v>
      </c>
      <c r="F34" s="22" t="s">
        <v>164</v>
      </c>
      <c r="G34" s="22" t="s">
        <v>165</v>
      </c>
      <c r="H34" s="23">
        <v>1</v>
      </c>
      <c r="I34" s="23">
        <v>1</v>
      </c>
      <c r="J34" s="23"/>
      <c r="K34" s="23">
        <v>1</v>
      </c>
      <c r="L34" s="23" t="s">
        <v>16</v>
      </c>
      <c r="M34" s="23">
        <v>2</v>
      </c>
      <c r="N34" s="23"/>
      <c r="O34" s="45" t="s">
        <v>829</v>
      </c>
      <c r="P34" s="23">
        <v>1</v>
      </c>
      <c r="Q34" s="23"/>
      <c r="R34" s="23"/>
      <c r="S34" s="23">
        <v>1</v>
      </c>
      <c r="T34" s="23"/>
      <c r="U34" s="23">
        <v>3</v>
      </c>
      <c r="V34" s="22" t="str">
        <f t="shared" si="0"/>
        <v>대상자혼재(PE/HELLP)AUC,</v>
      </c>
      <c r="W34" s="22" t="s">
        <v>804</v>
      </c>
      <c r="X34" s="22" t="s">
        <v>805</v>
      </c>
      <c r="Y34" s="22" t="s">
        <v>806</v>
      </c>
      <c r="Z34" s="30" t="s">
        <v>815</v>
      </c>
      <c r="AA34" s="22" t="s">
        <v>830</v>
      </c>
      <c r="AB34" s="22" t="s">
        <v>831</v>
      </c>
      <c r="AC34" s="22">
        <v>569</v>
      </c>
      <c r="AE34" s="22" t="s">
        <v>641</v>
      </c>
      <c r="AF34" s="22" t="s">
        <v>649</v>
      </c>
      <c r="AH34" s="22" t="s">
        <v>805</v>
      </c>
      <c r="AI34" s="22" t="s">
        <v>765</v>
      </c>
      <c r="AJ34" s="22" t="s">
        <v>832</v>
      </c>
    </row>
    <row r="35" spans="1:36" s="22" customFormat="1" ht="15.75" customHeight="1" x14ac:dyDescent="0.3">
      <c r="A35" s="23">
        <v>1655</v>
      </c>
      <c r="B35" s="22" t="s">
        <v>157</v>
      </c>
      <c r="C35" s="23">
        <v>2018</v>
      </c>
      <c r="D35" s="22" t="s">
        <v>158</v>
      </c>
      <c r="E35" s="22" t="s">
        <v>119</v>
      </c>
      <c r="F35" s="22" t="s">
        <v>159</v>
      </c>
      <c r="G35" s="22" t="s">
        <v>160</v>
      </c>
      <c r="H35" s="23">
        <v>1</v>
      </c>
      <c r="I35" s="23">
        <v>1</v>
      </c>
      <c r="J35" s="23"/>
      <c r="K35" s="23">
        <v>1</v>
      </c>
      <c r="L35" s="23" t="s">
        <v>16</v>
      </c>
      <c r="M35" s="23">
        <v>2</v>
      </c>
      <c r="N35" s="23"/>
      <c r="O35" s="45" t="s">
        <v>813</v>
      </c>
      <c r="P35" s="23">
        <v>1</v>
      </c>
      <c r="Q35" s="23"/>
      <c r="R35" s="23"/>
      <c r="S35" s="23">
        <v>1</v>
      </c>
      <c r="T35" s="23"/>
      <c r="U35" s="23">
        <v>3</v>
      </c>
      <c r="V35" s="22" t="str">
        <f t="shared" si="0"/>
        <v>대상자혼재(PE/HELLP)Sn,Sp,</v>
      </c>
      <c r="W35" s="22" t="s">
        <v>698</v>
      </c>
      <c r="X35" s="22" t="s">
        <v>814</v>
      </c>
      <c r="Y35" s="22" t="s">
        <v>646</v>
      </c>
      <c r="Z35" s="30" t="s">
        <v>815</v>
      </c>
      <c r="AA35" s="22" t="s">
        <v>816</v>
      </c>
      <c r="AB35" s="22" t="s">
        <v>809</v>
      </c>
      <c r="AC35" s="22">
        <v>344</v>
      </c>
      <c r="AE35" s="22" t="s">
        <v>641</v>
      </c>
      <c r="AF35" s="22" t="s">
        <v>649</v>
      </c>
      <c r="AH35" s="22" t="s">
        <v>818</v>
      </c>
      <c r="AI35" s="22" t="s">
        <v>817</v>
      </c>
      <c r="AJ35" s="22" t="s">
        <v>812</v>
      </c>
    </row>
    <row r="36" spans="1:36" s="22" customFormat="1" ht="15.75" customHeight="1" x14ac:dyDescent="0.3">
      <c r="A36" s="23">
        <v>2522</v>
      </c>
      <c r="B36" s="22" t="s">
        <v>169</v>
      </c>
      <c r="C36" s="23">
        <v>2014</v>
      </c>
      <c r="D36" s="22" t="s">
        <v>170</v>
      </c>
      <c r="E36" s="22" t="s">
        <v>171</v>
      </c>
      <c r="F36" s="22" t="s">
        <v>172</v>
      </c>
      <c r="G36" s="22" t="s">
        <v>173</v>
      </c>
      <c r="H36" s="23">
        <v>1</v>
      </c>
      <c r="I36" s="23">
        <v>0</v>
      </c>
      <c r="J36" s="23">
        <v>2</v>
      </c>
      <c r="K36" s="23">
        <v>1</v>
      </c>
      <c r="L36" s="23" t="s">
        <v>16</v>
      </c>
      <c r="M36" s="23">
        <v>2</v>
      </c>
      <c r="N36" s="23"/>
      <c r="O36" s="46" t="s">
        <v>844</v>
      </c>
      <c r="P36" s="23">
        <v>1</v>
      </c>
      <c r="Q36" s="23"/>
      <c r="R36" s="23"/>
      <c r="S36" s="23">
        <v>1</v>
      </c>
      <c r="T36" s="23"/>
      <c r="U36" s="23">
        <v>3</v>
      </c>
      <c r="V36" s="22" t="str">
        <f t="shared" si="0"/>
        <v>대상자혼재(PE/HELLP, FGR, HC), Sn LR+, LR-,</v>
      </c>
      <c r="W36" s="22" t="s">
        <v>722</v>
      </c>
      <c r="X36" s="22" t="s">
        <v>820</v>
      </c>
      <c r="Y36" s="22" t="s">
        <v>826</v>
      </c>
      <c r="Z36" s="22" t="s">
        <v>839</v>
      </c>
      <c r="AA36" s="22" t="s">
        <v>840</v>
      </c>
      <c r="AB36" s="22" t="s">
        <v>821</v>
      </c>
      <c r="AC36" s="22">
        <v>751</v>
      </c>
      <c r="AE36" s="22" t="s">
        <v>641</v>
      </c>
      <c r="AF36" s="22" t="s">
        <v>649</v>
      </c>
      <c r="AH36" s="22" t="s">
        <v>841</v>
      </c>
      <c r="AI36" s="22" t="s">
        <v>842</v>
      </c>
      <c r="AJ36" s="22" t="s">
        <v>843</v>
      </c>
    </row>
    <row r="37" spans="1:36" s="22" customFormat="1" ht="15.75" customHeight="1" x14ac:dyDescent="0.3">
      <c r="A37" s="23">
        <v>1636</v>
      </c>
      <c r="B37" s="22" t="s">
        <v>233</v>
      </c>
      <c r="C37" s="23">
        <v>2017</v>
      </c>
      <c r="D37" s="22" t="s">
        <v>234</v>
      </c>
      <c r="E37" s="22" t="s">
        <v>235</v>
      </c>
      <c r="F37" s="22" t="s">
        <v>236</v>
      </c>
      <c r="G37" s="22" t="s">
        <v>237</v>
      </c>
      <c r="H37" s="23">
        <v>1</v>
      </c>
      <c r="I37" s="23">
        <v>0</v>
      </c>
      <c r="J37" s="23">
        <v>2</v>
      </c>
      <c r="K37" s="23">
        <v>1</v>
      </c>
      <c r="L37" s="23" t="s">
        <v>16</v>
      </c>
      <c r="M37" s="23">
        <v>2</v>
      </c>
      <c r="N37" s="23"/>
      <c r="O37" s="45" t="s">
        <v>803</v>
      </c>
      <c r="P37" s="23">
        <v>1</v>
      </c>
      <c r="Q37" s="23"/>
      <c r="R37" s="23"/>
      <c r="S37" s="23">
        <v>1</v>
      </c>
      <c r="T37" s="23"/>
      <c r="U37" s="23">
        <v>3</v>
      </c>
      <c r="V37" s="22" t="str">
        <f t="shared" si="0"/>
        <v>대상자혼재(PEorHELLP)Sn, Sp,..,</v>
      </c>
      <c r="W37" s="22" t="s">
        <v>804</v>
      </c>
      <c r="X37" s="22" t="s">
        <v>805</v>
      </c>
      <c r="Y37" s="22" t="s">
        <v>806</v>
      </c>
      <c r="Z37" s="22" t="s">
        <v>807</v>
      </c>
      <c r="AA37" s="22" t="s">
        <v>808</v>
      </c>
      <c r="AB37" s="22" t="s">
        <v>809</v>
      </c>
      <c r="AC37" s="22">
        <v>104</v>
      </c>
      <c r="AE37" s="22" t="s">
        <v>641</v>
      </c>
      <c r="AF37" s="22" t="s">
        <v>649</v>
      </c>
      <c r="AH37" s="22" t="s">
        <v>810</v>
      </c>
      <c r="AI37" s="22" t="s">
        <v>811</v>
      </c>
      <c r="AJ37" s="22" t="s">
        <v>812</v>
      </c>
    </row>
    <row r="38" spans="1:36" s="22" customFormat="1" ht="15.75" customHeight="1" x14ac:dyDescent="0.3">
      <c r="A38" s="23">
        <v>1131</v>
      </c>
      <c r="B38" s="22" t="s">
        <v>138</v>
      </c>
      <c r="C38" s="23">
        <v>2019</v>
      </c>
      <c r="D38" s="22" t="s">
        <v>139</v>
      </c>
      <c r="E38" s="22" t="s">
        <v>140</v>
      </c>
      <c r="F38" s="22" t="s">
        <v>141</v>
      </c>
      <c r="G38" s="22" t="s">
        <v>142</v>
      </c>
      <c r="H38" s="23">
        <v>1</v>
      </c>
      <c r="I38" s="23">
        <v>1</v>
      </c>
      <c r="J38" s="23"/>
      <c r="K38" s="23">
        <v>1</v>
      </c>
      <c r="L38" s="23" t="s">
        <v>16</v>
      </c>
      <c r="M38" s="23">
        <v>2</v>
      </c>
      <c r="N38" s="23"/>
      <c r="O38" s="45" t="s">
        <v>774</v>
      </c>
      <c r="P38" s="23">
        <v>1</v>
      </c>
      <c r="Q38" s="23"/>
      <c r="R38" s="23"/>
      <c r="S38" s="23">
        <v>1</v>
      </c>
      <c r="T38" s="23"/>
      <c r="U38" s="23">
        <v>3</v>
      </c>
      <c r="V38" s="22" t="str">
        <f t="shared" si="0"/>
        <v>대상자혼재(정상, PE, PE+FGR, FGR), AUC, Sn/Sp,</v>
      </c>
      <c r="W38" s="22" t="s">
        <v>770</v>
      </c>
      <c r="X38" s="22" t="s">
        <v>724</v>
      </c>
      <c r="Y38" s="22" t="s">
        <v>646</v>
      </c>
      <c r="Z38" s="30" t="s">
        <v>771</v>
      </c>
      <c r="AA38" s="22" t="s">
        <v>772</v>
      </c>
      <c r="AB38" s="22" t="s">
        <v>759</v>
      </c>
      <c r="AC38" s="22">
        <v>50</v>
      </c>
      <c r="AE38" s="22" t="s">
        <v>641</v>
      </c>
      <c r="AF38" s="22" t="s">
        <v>649</v>
      </c>
      <c r="AH38" s="22" t="s">
        <v>724</v>
      </c>
      <c r="AI38" s="22" t="s">
        <v>744</v>
      </c>
      <c r="AJ38" s="22" t="s">
        <v>773</v>
      </c>
    </row>
    <row r="39" spans="1:36" s="22" customFormat="1" ht="15.75" customHeight="1" x14ac:dyDescent="0.3">
      <c r="A39" s="23">
        <v>378</v>
      </c>
      <c r="B39" s="22" t="s">
        <v>78</v>
      </c>
      <c r="C39" s="23">
        <v>2020</v>
      </c>
      <c r="D39" s="22" t="s">
        <v>79</v>
      </c>
      <c r="E39" s="22" t="s">
        <v>35</v>
      </c>
      <c r="F39" s="22" t="s">
        <v>80</v>
      </c>
      <c r="G39" s="22" t="s">
        <v>81</v>
      </c>
      <c r="H39" s="23">
        <v>1</v>
      </c>
      <c r="I39" s="23">
        <v>0</v>
      </c>
      <c r="J39" s="23">
        <v>2</v>
      </c>
      <c r="K39" s="23">
        <v>1</v>
      </c>
      <c r="L39" s="23" t="s">
        <v>16</v>
      </c>
      <c r="M39" s="23">
        <v>2</v>
      </c>
      <c r="N39" s="23"/>
      <c r="O39" s="24" t="s">
        <v>85</v>
      </c>
      <c r="P39" s="23">
        <v>1</v>
      </c>
      <c r="Q39" s="23"/>
      <c r="R39" s="23"/>
      <c r="S39" s="23">
        <v>1</v>
      </c>
      <c r="T39" s="23"/>
      <c r="U39" s="23">
        <v>3</v>
      </c>
      <c r="V39" s="22" t="s">
        <v>366</v>
      </c>
      <c r="W39" s="37"/>
      <c r="X39" s="37"/>
      <c r="Y39" s="37"/>
      <c r="Z39" s="37"/>
      <c r="AA39" s="37"/>
      <c r="AB39" s="37"/>
      <c r="AC39" s="37"/>
      <c r="AD39" s="37"/>
      <c r="AE39" s="37"/>
      <c r="AF39" s="37"/>
      <c r="AG39" s="37"/>
      <c r="AH39" s="37"/>
      <c r="AI39" s="37"/>
      <c r="AJ39" s="37"/>
    </row>
    <row r="40" spans="1:36" s="22" customFormat="1" ht="15.75" customHeight="1" x14ac:dyDescent="0.3">
      <c r="A40" s="23">
        <v>704</v>
      </c>
      <c r="B40" s="22" t="s">
        <v>265</v>
      </c>
      <c r="C40" s="23">
        <v>2020</v>
      </c>
      <c r="D40" s="22" t="s">
        <v>266</v>
      </c>
      <c r="E40" s="22" t="s">
        <v>43</v>
      </c>
      <c r="F40" s="22" t="s">
        <v>267</v>
      </c>
      <c r="G40" s="22" t="s">
        <v>268</v>
      </c>
      <c r="H40" s="23">
        <v>1</v>
      </c>
      <c r="I40" s="23">
        <v>0</v>
      </c>
      <c r="J40" s="23">
        <v>2</v>
      </c>
      <c r="K40" s="23">
        <v>1</v>
      </c>
      <c r="L40" s="23" t="s">
        <v>16</v>
      </c>
      <c r="M40" s="23">
        <v>2</v>
      </c>
      <c r="N40" s="23"/>
      <c r="O40" s="24" t="s">
        <v>628</v>
      </c>
      <c r="P40" s="23">
        <v>1</v>
      </c>
      <c r="Q40" s="23"/>
      <c r="R40" s="24"/>
      <c r="S40" s="23">
        <v>1</v>
      </c>
      <c r="T40" s="23"/>
      <c r="U40" s="23">
        <v>3</v>
      </c>
      <c r="V40" s="22" t="str">
        <f t="shared" ref="V40:V43" si="1">O40&amp;","&amp;R40</f>
        <v>연구포함될때 PE여부에 따른 결과, &gt;655일때, 생존분석, adverse event, ,</v>
      </c>
      <c r="X40" s="37"/>
      <c r="Y40" s="37"/>
      <c r="Z40" s="37"/>
      <c r="AA40" s="37"/>
      <c r="AB40" s="37"/>
      <c r="AC40" s="37"/>
      <c r="AD40" s="37"/>
      <c r="AE40" s="37"/>
      <c r="AF40" s="37"/>
      <c r="AG40" s="37"/>
      <c r="AH40" s="37"/>
      <c r="AI40" s="37"/>
      <c r="AJ40" s="37"/>
    </row>
    <row r="41" spans="1:36" s="22" customFormat="1" ht="15.75" customHeight="1" x14ac:dyDescent="0.3">
      <c r="A41" s="23">
        <v>6963</v>
      </c>
      <c r="B41" s="22" t="s">
        <v>347</v>
      </c>
      <c r="C41" s="23">
        <v>2019</v>
      </c>
      <c r="D41" s="22" t="s">
        <v>348</v>
      </c>
      <c r="E41" s="22" t="s">
        <v>349</v>
      </c>
      <c r="F41" s="22" t="s">
        <v>350</v>
      </c>
      <c r="G41" s="22" t="s">
        <v>883</v>
      </c>
      <c r="H41" s="23">
        <v>1</v>
      </c>
      <c r="I41" s="23">
        <v>0</v>
      </c>
      <c r="J41" s="23">
        <v>2</v>
      </c>
      <c r="K41" s="23">
        <v>1</v>
      </c>
      <c r="L41" s="23" t="s">
        <v>16</v>
      </c>
      <c r="M41" s="23">
        <v>2</v>
      </c>
      <c r="N41" s="23"/>
      <c r="O41" s="43" t="s">
        <v>625</v>
      </c>
      <c r="P41" s="23">
        <v>1</v>
      </c>
      <c r="Q41" s="23"/>
      <c r="R41" s="24"/>
      <c r="S41" s="23">
        <v>1</v>
      </c>
      <c r="T41" s="23"/>
      <c r="U41" s="23">
        <v>3</v>
      </c>
      <c r="V41" s="22" t="str">
        <f t="shared" si="1"/>
        <v>예측모델? advers(clinical outcome(OR)),</v>
      </c>
    </row>
    <row r="42" spans="1:36" s="22" customFormat="1" ht="15.75" customHeight="1" x14ac:dyDescent="0.3">
      <c r="A42" s="23">
        <v>4667</v>
      </c>
      <c r="B42" s="22" t="s">
        <v>333</v>
      </c>
      <c r="C42" s="23">
        <v>2021</v>
      </c>
      <c r="D42" s="22" t="s">
        <v>334</v>
      </c>
      <c r="E42" s="22" t="s">
        <v>218</v>
      </c>
      <c r="F42" s="22" t="s">
        <v>335</v>
      </c>
      <c r="G42" s="22" t="s">
        <v>336</v>
      </c>
      <c r="H42" s="23">
        <v>1</v>
      </c>
      <c r="I42" s="23">
        <v>0</v>
      </c>
      <c r="J42" s="23">
        <v>8</v>
      </c>
      <c r="K42" s="23">
        <v>1</v>
      </c>
      <c r="L42" s="23" t="s">
        <v>16</v>
      </c>
      <c r="M42" s="23">
        <v>2</v>
      </c>
      <c r="N42" s="23"/>
      <c r="O42" s="24" t="s">
        <v>636</v>
      </c>
      <c r="P42" s="23">
        <v>1</v>
      </c>
      <c r="Q42" s="23"/>
      <c r="R42" s="24"/>
      <c r="S42" s="23">
        <v>1</v>
      </c>
      <c r="T42" s="23"/>
      <c r="U42" s="23">
        <v>3</v>
      </c>
      <c r="V42" s="22" t="str">
        <f t="shared" si="1"/>
        <v>의료결과적절?,</v>
      </c>
      <c r="X42" s="37"/>
      <c r="Y42" s="37"/>
      <c r="Z42" s="37"/>
      <c r="AA42" s="37"/>
      <c r="AB42" s="37"/>
      <c r="AC42" s="37"/>
      <c r="AD42" s="37"/>
      <c r="AE42" s="37"/>
      <c r="AF42" s="37"/>
      <c r="AG42" s="37"/>
      <c r="AH42" s="37"/>
      <c r="AI42" s="37"/>
      <c r="AJ42" s="37"/>
    </row>
    <row r="43" spans="1:36" s="22" customFormat="1" ht="15.75" customHeight="1" x14ac:dyDescent="0.3">
      <c r="A43" s="23">
        <v>5360</v>
      </c>
      <c r="B43" s="22" t="s">
        <v>341</v>
      </c>
      <c r="C43" s="23">
        <v>2017</v>
      </c>
      <c r="D43" s="22" t="s">
        <v>342</v>
      </c>
      <c r="E43" s="22" t="s">
        <v>20</v>
      </c>
      <c r="F43" s="22" t="s">
        <v>343</v>
      </c>
      <c r="G43" s="22" t="s">
        <v>344</v>
      </c>
      <c r="H43" s="23">
        <v>1</v>
      </c>
      <c r="I43" s="23">
        <v>0</v>
      </c>
      <c r="J43" s="23">
        <v>8</v>
      </c>
      <c r="K43" s="23">
        <v>1</v>
      </c>
      <c r="L43" s="23" t="s">
        <v>16</v>
      </c>
      <c r="M43" s="23">
        <v>2</v>
      </c>
      <c r="N43" s="23"/>
      <c r="O43" s="24" t="s">
        <v>636</v>
      </c>
      <c r="P43" s="23">
        <v>1</v>
      </c>
      <c r="Q43" s="23"/>
      <c r="R43" s="24"/>
      <c r="S43" s="23">
        <v>1</v>
      </c>
      <c r="T43" s="23"/>
      <c r="U43" s="23">
        <v>3</v>
      </c>
      <c r="V43" s="22" t="str">
        <f t="shared" si="1"/>
        <v>의료결과적절?,</v>
      </c>
      <c r="X43" s="37"/>
      <c r="Y43" s="37"/>
      <c r="Z43" s="37"/>
      <c r="AA43" s="37"/>
      <c r="AB43" s="37"/>
      <c r="AC43" s="37"/>
      <c r="AD43" s="37"/>
      <c r="AE43" s="37"/>
      <c r="AF43" s="37"/>
      <c r="AG43" s="37"/>
      <c r="AH43" s="37"/>
      <c r="AI43" s="37"/>
      <c r="AJ43" s="37"/>
    </row>
    <row r="44" spans="1:36" s="22" customFormat="1" ht="15.75" customHeight="1" x14ac:dyDescent="0.3">
      <c r="A44" s="27">
        <v>344</v>
      </c>
      <c r="B44" s="22" t="s">
        <v>67</v>
      </c>
      <c r="C44" s="23">
        <v>2021</v>
      </c>
      <c r="D44" s="22" t="s">
        <v>68</v>
      </c>
      <c r="E44" s="22" t="s">
        <v>40</v>
      </c>
      <c r="F44" s="22" t="s">
        <v>69</v>
      </c>
      <c r="G44" s="22" t="s">
        <v>70</v>
      </c>
      <c r="H44" s="23">
        <v>1</v>
      </c>
      <c r="I44" s="23">
        <v>0</v>
      </c>
      <c r="J44" s="23">
        <v>2</v>
      </c>
      <c r="K44" s="23">
        <v>1</v>
      </c>
      <c r="L44" s="23" t="s">
        <v>16</v>
      </c>
      <c r="M44" s="23">
        <v>2</v>
      </c>
      <c r="N44" s="23"/>
      <c r="O44" s="24" t="s">
        <v>796</v>
      </c>
      <c r="P44" s="23">
        <v>1</v>
      </c>
      <c r="Q44" s="23"/>
      <c r="R44" s="23" t="s">
        <v>365</v>
      </c>
      <c r="S44" s="23">
        <v>1</v>
      </c>
      <c r="T44" s="23"/>
      <c r="U44" s="23">
        <v>3</v>
      </c>
      <c r="V44" s="22" t="str">
        <f t="shared" ref="V44:V47" si="2">O44&amp;","&amp;R44</f>
        <v>대상자혼재(PE and/or HELLP)경제성,경제성 포함</v>
      </c>
      <c r="W44" s="22" t="s">
        <v>638</v>
      </c>
      <c r="X44" s="22" t="s">
        <v>638</v>
      </c>
      <c r="Y44" s="28" t="s">
        <v>646</v>
      </c>
      <c r="Z44" s="28" t="s">
        <v>682</v>
      </c>
      <c r="AA44" s="22" t="s">
        <v>683</v>
      </c>
      <c r="AB44" s="22" t="s">
        <v>684</v>
      </c>
      <c r="AC44" s="22">
        <v>459</v>
      </c>
      <c r="AE44" s="22" t="s">
        <v>641</v>
      </c>
      <c r="AF44" s="22" t="s">
        <v>642</v>
      </c>
      <c r="AG44" s="22" t="s">
        <v>642</v>
      </c>
      <c r="AH44" s="22" t="s">
        <v>685</v>
      </c>
      <c r="AJ44" s="28" t="s">
        <v>745</v>
      </c>
    </row>
    <row r="45" spans="1:36" s="22" customFormat="1" ht="15.75" customHeight="1" x14ac:dyDescent="0.3">
      <c r="A45" s="27">
        <v>418</v>
      </c>
      <c r="B45" s="22" t="s">
        <v>86</v>
      </c>
      <c r="C45" s="23">
        <v>2021</v>
      </c>
      <c r="D45" s="22" t="s">
        <v>87</v>
      </c>
      <c r="E45" s="22" t="s">
        <v>40</v>
      </c>
      <c r="F45" s="22" t="s">
        <v>88</v>
      </c>
      <c r="G45" s="22" t="s">
        <v>89</v>
      </c>
      <c r="H45" s="23">
        <v>1</v>
      </c>
      <c r="I45" s="23">
        <v>0</v>
      </c>
      <c r="J45" s="23">
        <v>2</v>
      </c>
      <c r="K45" s="23">
        <v>1</v>
      </c>
      <c r="L45" s="23" t="s">
        <v>16</v>
      </c>
      <c r="M45" s="23">
        <v>2</v>
      </c>
      <c r="N45" s="23"/>
      <c r="O45" s="24" t="s">
        <v>796</v>
      </c>
      <c r="P45" s="23">
        <v>0</v>
      </c>
      <c r="Q45" s="23">
        <v>7</v>
      </c>
      <c r="R45" s="24" t="s">
        <v>367</v>
      </c>
      <c r="S45" s="23">
        <v>1</v>
      </c>
      <c r="T45" s="23"/>
      <c r="U45" s="23">
        <v>3</v>
      </c>
      <c r="V45" s="22" t="str">
        <f t="shared" si="2"/>
        <v>대상자혼재(PE and/or HELLP)경제성,Cost–benefit analyses</v>
      </c>
      <c r="W45" s="22" t="s">
        <v>638</v>
      </c>
      <c r="X45" s="22" t="s">
        <v>638</v>
      </c>
      <c r="Y45" s="28" t="s">
        <v>646</v>
      </c>
      <c r="Z45" s="28" t="s">
        <v>682</v>
      </c>
      <c r="AA45" s="22" t="s">
        <v>642</v>
      </c>
      <c r="AB45" s="22" t="s">
        <v>695</v>
      </c>
      <c r="AC45" s="29">
        <v>1158</v>
      </c>
      <c r="AE45" s="22" t="s">
        <v>641</v>
      </c>
      <c r="AF45" s="22" t="s">
        <v>642</v>
      </c>
      <c r="AH45" s="22" t="s">
        <v>696</v>
      </c>
      <c r="AJ45" s="28" t="s">
        <v>745</v>
      </c>
    </row>
    <row r="46" spans="1:36" s="22" customFormat="1" ht="15.75" customHeight="1" x14ac:dyDescent="0.3">
      <c r="A46" s="23">
        <v>1450</v>
      </c>
      <c r="B46" s="22" t="s">
        <v>150</v>
      </c>
      <c r="C46" s="23">
        <v>2018</v>
      </c>
      <c r="D46" s="22" t="s">
        <v>151</v>
      </c>
      <c r="E46" s="22" t="s">
        <v>40</v>
      </c>
      <c r="F46" s="22" t="s">
        <v>152</v>
      </c>
      <c r="G46" s="22" t="s">
        <v>153</v>
      </c>
      <c r="H46" s="23">
        <v>1</v>
      </c>
      <c r="I46" s="23">
        <v>0</v>
      </c>
      <c r="J46" s="23">
        <v>2</v>
      </c>
      <c r="K46" s="23">
        <v>1</v>
      </c>
      <c r="L46" s="23" t="s">
        <v>16</v>
      </c>
      <c r="M46" s="23">
        <v>2</v>
      </c>
      <c r="N46" s="23"/>
      <c r="O46" s="24" t="s">
        <v>797</v>
      </c>
      <c r="P46" s="23">
        <v>0</v>
      </c>
      <c r="Q46" s="23">
        <v>7</v>
      </c>
      <c r="R46" s="24" t="s">
        <v>368</v>
      </c>
      <c r="S46" s="23">
        <v>1</v>
      </c>
      <c r="T46" s="23"/>
      <c r="U46" s="23">
        <v>3</v>
      </c>
      <c r="V46" s="22" t="str">
        <f t="shared" si="2"/>
        <v>대상자혼재(PE/ HELLP)경제성,Economic evaluation</v>
      </c>
      <c r="W46" s="22" t="s">
        <v>775</v>
      </c>
      <c r="X46" s="22" t="s">
        <v>775</v>
      </c>
      <c r="Y46" s="22" t="s">
        <v>646</v>
      </c>
      <c r="Z46" s="30" t="s">
        <v>793</v>
      </c>
      <c r="AA46" s="22" t="s">
        <v>757</v>
      </c>
      <c r="AB46" s="22" t="s">
        <v>743</v>
      </c>
      <c r="AC46" s="22">
        <v>1000</v>
      </c>
      <c r="AE46" s="22" t="s">
        <v>641</v>
      </c>
      <c r="AF46" s="22" t="s">
        <v>785</v>
      </c>
      <c r="AH46" s="22" t="s">
        <v>794</v>
      </c>
      <c r="AI46" s="22" t="s">
        <v>795</v>
      </c>
    </row>
    <row r="47" spans="1:36" s="22" customFormat="1" ht="15.75" customHeight="1" x14ac:dyDescent="0.3">
      <c r="A47" s="27">
        <v>6978</v>
      </c>
      <c r="B47" s="22" t="s">
        <v>223</v>
      </c>
      <c r="C47" s="23">
        <v>2019</v>
      </c>
      <c r="D47" s="22" t="s">
        <v>224</v>
      </c>
      <c r="E47" s="22" t="s">
        <v>225</v>
      </c>
      <c r="F47" s="22" t="s">
        <v>226</v>
      </c>
      <c r="G47" s="22" t="s">
        <v>643</v>
      </c>
      <c r="H47" s="23">
        <v>1</v>
      </c>
      <c r="I47" s="23">
        <v>0</v>
      </c>
      <c r="J47" s="23">
        <v>2</v>
      </c>
      <c r="K47" s="23">
        <v>1</v>
      </c>
      <c r="L47" s="23" t="s">
        <v>16</v>
      </c>
      <c r="M47" s="23">
        <v>1</v>
      </c>
      <c r="N47" s="23"/>
      <c r="O47" s="24" t="s">
        <v>17</v>
      </c>
      <c r="P47" s="23">
        <v>0</v>
      </c>
      <c r="Q47" s="23">
        <v>7</v>
      </c>
      <c r="R47" s="24" t="s">
        <v>371</v>
      </c>
      <c r="S47" s="23">
        <v>1</v>
      </c>
      <c r="T47" s="23"/>
      <c r="U47" s="23">
        <v>1</v>
      </c>
      <c r="V47" s="22" t="str">
        <f t="shared" si="2"/>
        <v>경제성,cost-effectiveness analysis</v>
      </c>
      <c r="W47" s="22" t="s">
        <v>775</v>
      </c>
      <c r="X47" s="22" t="s">
        <v>646</v>
      </c>
      <c r="Z47" s="22" t="s">
        <v>782</v>
      </c>
      <c r="AA47" s="22" t="s">
        <v>749</v>
      </c>
      <c r="AB47" s="22">
        <v>1005</v>
      </c>
      <c r="AD47" s="22" t="s">
        <v>784</v>
      </c>
      <c r="AE47" s="22" t="s">
        <v>649</v>
      </c>
      <c r="AG47" s="22" t="s">
        <v>786</v>
      </c>
    </row>
    <row r="48" spans="1:36" s="22" customFormat="1" ht="15.75" customHeight="1" x14ac:dyDescent="0.3">
      <c r="A48" s="23">
        <v>3790</v>
      </c>
      <c r="B48" s="22" t="s">
        <v>359</v>
      </c>
      <c r="C48" s="23">
        <v>2010</v>
      </c>
      <c r="D48" s="22" t="s">
        <v>360</v>
      </c>
      <c r="E48" s="22" t="s">
        <v>64</v>
      </c>
      <c r="F48" s="22" t="s">
        <v>361</v>
      </c>
      <c r="G48" s="22" t="s">
        <v>362</v>
      </c>
      <c r="H48" s="23">
        <v>1</v>
      </c>
      <c r="I48" s="23">
        <v>0</v>
      </c>
      <c r="J48" s="23">
        <v>2</v>
      </c>
      <c r="K48" s="23">
        <v>1</v>
      </c>
      <c r="L48" s="23" t="s">
        <v>16</v>
      </c>
      <c r="M48" s="23">
        <v>2</v>
      </c>
      <c r="N48" s="23"/>
      <c r="O48" s="24" t="s">
        <v>872</v>
      </c>
      <c r="P48" s="23"/>
      <c r="Q48" s="23"/>
      <c r="R48" s="23"/>
      <c r="S48" s="23">
        <v>1</v>
      </c>
      <c r="T48" s="23"/>
      <c r="U48" s="23">
        <v>3</v>
      </c>
      <c r="V48" s="22" t="s">
        <v>370</v>
      </c>
      <c r="W48" s="22" t="s">
        <v>798</v>
      </c>
      <c r="X48" s="22" t="s">
        <v>820</v>
      </c>
      <c r="Y48" s="22" t="s">
        <v>869</v>
      </c>
      <c r="AA48" s="22" t="s">
        <v>823</v>
      </c>
      <c r="AB48" s="22" t="s">
        <v>853</v>
      </c>
      <c r="AC48" s="22">
        <v>457</v>
      </c>
      <c r="AE48" s="22" t="s">
        <v>641</v>
      </c>
      <c r="AF48" s="22" t="s">
        <v>835</v>
      </c>
      <c r="AH48" s="22" t="s">
        <v>820</v>
      </c>
      <c r="AI48" s="22" t="s">
        <v>870</v>
      </c>
      <c r="AJ48" s="22" t="s">
        <v>871</v>
      </c>
    </row>
    <row r="49" spans="1:35" s="22" customFormat="1" ht="15.75" customHeight="1" x14ac:dyDescent="0.3">
      <c r="A49" s="23">
        <v>6521</v>
      </c>
      <c r="B49" s="22" t="s">
        <v>353</v>
      </c>
      <c r="C49" s="23">
        <v>2009</v>
      </c>
      <c r="D49" s="22" t="s">
        <v>354</v>
      </c>
      <c r="E49" s="22" t="s">
        <v>355</v>
      </c>
      <c r="F49" s="22" t="s">
        <v>356</v>
      </c>
      <c r="G49" s="22" t="s">
        <v>357</v>
      </c>
      <c r="H49" s="23">
        <v>1</v>
      </c>
      <c r="I49" s="23">
        <v>0</v>
      </c>
      <c r="J49" s="23">
        <v>8</v>
      </c>
      <c r="K49" s="23">
        <v>1</v>
      </c>
      <c r="L49" s="23" t="s">
        <v>16</v>
      </c>
      <c r="M49" s="23">
        <v>2</v>
      </c>
      <c r="N49" s="23"/>
      <c r="O49" s="24" t="s">
        <v>872</v>
      </c>
      <c r="P49" s="23"/>
      <c r="Q49" s="23"/>
      <c r="R49" s="23"/>
      <c r="S49" s="23">
        <v>1</v>
      </c>
      <c r="T49" s="23"/>
      <c r="U49" s="23">
        <v>3</v>
      </c>
      <c r="V49" s="22" t="s">
        <v>370</v>
      </c>
      <c r="W49" s="22" t="s">
        <v>798</v>
      </c>
      <c r="X49" s="22" t="s">
        <v>799</v>
      </c>
      <c r="Y49" s="22" t="s">
        <v>800</v>
      </c>
      <c r="AA49" s="22" t="s">
        <v>873</v>
      </c>
      <c r="AB49" s="22" t="s">
        <v>853</v>
      </c>
      <c r="AC49" s="22">
        <v>1622</v>
      </c>
      <c r="AE49" s="22" t="s">
        <v>641</v>
      </c>
      <c r="AF49" s="22" t="s">
        <v>649</v>
      </c>
      <c r="AH49" s="22" t="s">
        <v>874</v>
      </c>
      <c r="AI49" s="22" t="s">
        <v>851</v>
      </c>
    </row>
  </sheetData>
  <autoFilter ref="A1:AH49">
    <sortState ref="A2:AH15">
      <sortCondition ref="D2"/>
    </sortState>
  </autoFilter>
  <sortState ref="A2:AI46">
    <sortCondition ref="O2:O46"/>
  </sortState>
  <phoneticPr fontId="2" type="noConversion"/>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workbookViewId="0">
      <selection activeCell="G20" sqref="G20"/>
    </sheetView>
  </sheetViews>
  <sheetFormatPr defaultRowHeight="16.5" x14ac:dyDescent="0.3"/>
  <cols>
    <col min="1" max="1" width="4.125" customWidth="1"/>
    <col min="2" max="2" width="4.5" bestFit="1" customWidth="1"/>
    <col min="3" max="3" width="11.625" customWidth="1"/>
    <col min="4" max="4" width="48.25" customWidth="1"/>
    <col min="5" max="5" width="7.625" customWidth="1"/>
    <col min="6" max="6" width="7.125" style="6" customWidth="1"/>
    <col min="7" max="7" width="35.625" style="6" customWidth="1"/>
    <col min="8" max="8" width="20.375" style="6" customWidth="1"/>
    <col min="9" max="9" width="20.5" bestFit="1" customWidth="1"/>
    <col min="10" max="10" width="20.25" bestFit="1" customWidth="1"/>
    <col min="11" max="11" width="9.875" customWidth="1"/>
    <col min="12" max="12" width="7" bestFit="1" customWidth="1"/>
    <col min="13" max="13" width="8.375" customWidth="1"/>
    <col min="14" max="14" width="7" customWidth="1"/>
    <col min="15" max="15" width="9" customWidth="1"/>
  </cols>
  <sheetData>
    <row r="1" spans="1:15" ht="22.5" x14ac:dyDescent="0.3">
      <c r="A1" s="71" t="s">
        <v>932</v>
      </c>
      <c r="B1" s="71" t="s">
        <v>0</v>
      </c>
      <c r="C1" s="71" t="s">
        <v>1</v>
      </c>
      <c r="D1" s="71" t="s">
        <v>3</v>
      </c>
      <c r="E1" s="72" t="s">
        <v>1410</v>
      </c>
      <c r="F1" s="72" t="s">
        <v>599</v>
      </c>
      <c r="G1" s="72" t="s">
        <v>933</v>
      </c>
      <c r="H1" s="72" t="s">
        <v>909</v>
      </c>
      <c r="I1" s="72" t="s">
        <v>1411</v>
      </c>
      <c r="J1" s="72" t="s">
        <v>911</v>
      </c>
      <c r="K1" s="72" t="s">
        <v>1425</v>
      </c>
      <c r="L1" s="72" t="s">
        <v>1418</v>
      </c>
      <c r="M1" s="72" t="s">
        <v>1419</v>
      </c>
      <c r="N1" s="72" t="s">
        <v>1431</v>
      </c>
      <c r="O1" s="72" t="s">
        <v>1420</v>
      </c>
    </row>
    <row r="2" spans="1:15" s="4" customFormat="1" ht="22.5" customHeight="1" x14ac:dyDescent="0.3">
      <c r="A2" s="73">
        <v>1</v>
      </c>
      <c r="B2" s="73">
        <v>344</v>
      </c>
      <c r="C2" s="74" t="s">
        <v>1399</v>
      </c>
      <c r="D2" s="75" t="s">
        <v>68</v>
      </c>
      <c r="E2" s="74" t="s">
        <v>684</v>
      </c>
      <c r="F2" s="73" t="s">
        <v>17</v>
      </c>
      <c r="G2" s="76" t="s">
        <v>1326</v>
      </c>
      <c r="H2" s="76" t="s">
        <v>1412</v>
      </c>
      <c r="I2" s="74" t="s">
        <v>1414</v>
      </c>
      <c r="J2" s="74" t="s">
        <v>1415</v>
      </c>
      <c r="K2" s="73" t="s">
        <v>1426</v>
      </c>
      <c r="L2" s="73">
        <v>2020</v>
      </c>
      <c r="M2" s="73" t="s">
        <v>1421</v>
      </c>
      <c r="N2" s="73" t="s">
        <v>642</v>
      </c>
      <c r="O2" s="73" t="s">
        <v>642</v>
      </c>
    </row>
    <row r="3" spans="1:15" s="4" customFormat="1" ht="22.5" customHeight="1" x14ac:dyDescent="0.3">
      <c r="A3" s="73">
        <v>2</v>
      </c>
      <c r="B3" s="73">
        <v>418</v>
      </c>
      <c r="C3" s="74" t="s">
        <v>1400</v>
      </c>
      <c r="D3" s="75" t="s">
        <v>87</v>
      </c>
      <c r="E3" s="74" t="s">
        <v>695</v>
      </c>
      <c r="F3" s="73" t="s">
        <v>17</v>
      </c>
      <c r="G3" s="76" t="s">
        <v>1326</v>
      </c>
      <c r="H3" s="76" t="s">
        <v>1412</v>
      </c>
      <c r="I3" s="74" t="s">
        <v>1416</v>
      </c>
      <c r="J3" s="74" t="s">
        <v>1417</v>
      </c>
      <c r="K3" s="73" t="s">
        <v>1426</v>
      </c>
      <c r="L3" s="73" t="s">
        <v>642</v>
      </c>
      <c r="M3" s="73" t="s">
        <v>1421</v>
      </c>
      <c r="N3" s="73" t="s">
        <v>642</v>
      </c>
      <c r="O3" s="73" t="s">
        <v>1429</v>
      </c>
    </row>
    <row r="4" spans="1:15" s="4" customFormat="1" ht="22.5" customHeight="1" x14ac:dyDescent="0.3">
      <c r="A4" s="73">
        <v>3</v>
      </c>
      <c r="B4" s="73">
        <v>483</v>
      </c>
      <c r="C4" s="74" t="s">
        <v>1401</v>
      </c>
      <c r="D4" s="75" t="s">
        <v>103</v>
      </c>
      <c r="E4" s="74" t="s">
        <v>672</v>
      </c>
      <c r="F4" s="73" t="s">
        <v>17</v>
      </c>
      <c r="G4" s="76" t="s">
        <v>1326</v>
      </c>
      <c r="H4" s="76" t="s">
        <v>1413</v>
      </c>
      <c r="I4" s="74" t="s">
        <v>1414</v>
      </c>
      <c r="J4" s="74" t="s">
        <v>1415</v>
      </c>
      <c r="K4" s="73" t="s">
        <v>1426</v>
      </c>
      <c r="L4" s="73" t="s">
        <v>642</v>
      </c>
      <c r="M4" s="73" t="s">
        <v>1422</v>
      </c>
      <c r="N4" s="73" t="s">
        <v>642</v>
      </c>
      <c r="O4" s="77" t="s">
        <v>1430</v>
      </c>
    </row>
    <row r="5" spans="1:15" s="4" customFormat="1" ht="22.5" customHeight="1" x14ac:dyDescent="0.3">
      <c r="A5" s="73">
        <v>4</v>
      </c>
      <c r="B5" s="73">
        <v>12</v>
      </c>
      <c r="C5" s="74" t="s">
        <v>1398</v>
      </c>
      <c r="D5" s="75" t="s">
        <v>15</v>
      </c>
      <c r="E5" s="74" t="s">
        <v>640</v>
      </c>
      <c r="F5" s="73" t="s">
        <v>17</v>
      </c>
      <c r="G5" s="76" t="s">
        <v>1407</v>
      </c>
      <c r="H5" s="76" t="s">
        <v>1413</v>
      </c>
      <c r="I5" s="74" t="s">
        <v>1414</v>
      </c>
      <c r="J5" s="74" t="s">
        <v>1415</v>
      </c>
      <c r="K5" s="73" t="s">
        <v>1426</v>
      </c>
      <c r="L5" s="73">
        <v>2018</v>
      </c>
      <c r="M5" s="73" t="s">
        <v>1422</v>
      </c>
      <c r="N5" s="73" t="s">
        <v>1427</v>
      </c>
      <c r="O5" s="73" t="s">
        <v>1429</v>
      </c>
    </row>
    <row r="6" spans="1:15" s="4" customFormat="1" ht="22.5" customHeight="1" x14ac:dyDescent="0.3">
      <c r="A6" s="73">
        <v>5</v>
      </c>
      <c r="B6" s="73">
        <v>1350</v>
      </c>
      <c r="C6" s="74" t="s">
        <v>1402</v>
      </c>
      <c r="D6" s="75" t="s">
        <v>143</v>
      </c>
      <c r="E6" s="74" t="s">
        <v>650</v>
      </c>
      <c r="F6" s="73" t="s">
        <v>17</v>
      </c>
      <c r="G6" s="76" t="s">
        <v>1326</v>
      </c>
      <c r="H6" s="76" t="s">
        <v>1413</v>
      </c>
      <c r="I6" s="74" t="s">
        <v>1414</v>
      </c>
      <c r="J6" s="74" t="s">
        <v>1415</v>
      </c>
      <c r="K6" s="73" t="s">
        <v>1426</v>
      </c>
      <c r="L6" s="73">
        <v>2017</v>
      </c>
      <c r="M6" s="73" t="s">
        <v>1422</v>
      </c>
      <c r="N6" s="73" t="s">
        <v>642</v>
      </c>
      <c r="O6" s="73" t="s">
        <v>1429</v>
      </c>
    </row>
    <row r="7" spans="1:15" s="4" customFormat="1" ht="22.5" customHeight="1" x14ac:dyDescent="0.3">
      <c r="A7" s="73">
        <v>6</v>
      </c>
      <c r="B7" s="73">
        <v>1450</v>
      </c>
      <c r="C7" s="74" t="s">
        <v>1403</v>
      </c>
      <c r="D7" s="75" t="s">
        <v>151</v>
      </c>
      <c r="E7" s="74" t="s">
        <v>743</v>
      </c>
      <c r="F7" s="73" t="s">
        <v>17</v>
      </c>
      <c r="G7" s="76" t="s">
        <v>1408</v>
      </c>
      <c r="H7" s="76" t="s">
        <v>1412</v>
      </c>
      <c r="I7" s="74" t="s">
        <v>1416</v>
      </c>
      <c r="J7" s="74" t="s">
        <v>1417</v>
      </c>
      <c r="K7" s="73" t="s">
        <v>1426</v>
      </c>
      <c r="L7" s="73">
        <v>2016</v>
      </c>
      <c r="M7" s="77" t="s">
        <v>1423</v>
      </c>
      <c r="N7" s="73" t="s">
        <v>642</v>
      </c>
      <c r="O7" s="73" t="s">
        <v>1429</v>
      </c>
    </row>
    <row r="8" spans="1:15" s="4" customFormat="1" ht="22.5" customHeight="1" x14ac:dyDescent="0.3">
      <c r="A8" s="73">
        <v>7</v>
      </c>
      <c r="B8" s="73">
        <v>1717</v>
      </c>
      <c r="C8" s="74" t="s">
        <v>1404</v>
      </c>
      <c r="D8" s="75" t="s">
        <v>161</v>
      </c>
      <c r="E8" s="74" t="s">
        <v>824</v>
      </c>
      <c r="F8" s="73" t="s">
        <v>17</v>
      </c>
      <c r="G8" s="76" t="s">
        <v>1409</v>
      </c>
      <c r="H8" s="76" t="s">
        <v>1413</v>
      </c>
      <c r="I8" s="74" t="s">
        <v>1416</v>
      </c>
      <c r="J8" s="74" t="s">
        <v>1417</v>
      </c>
      <c r="K8" s="73" t="s">
        <v>1426</v>
      </c>
      <c r="L8" s="73">
        <v>2014</v>
      </c>
      <c r="M8" s="77" t="s">
        <v>1424</v>
      </c>
      <c r="N8" s="73" t="s">
        <v>1428</v>
      </c>
      <c r="O8" s="73" t="s">
        <v>1429</v>
      </c>
    </row>
    <row r="9" spans="1:15" s="4" customFormat="1" ht="22.5" customHeight="1" x14ac:dyDescent="0.3">
      <c r="A9" s="73">
        <v>8</v>
      </c>
      <c r="B9" s="73">
        <v>2197</v>
      </c>
      <c r="C9" s="74" t="s">
        <v>1405</v>
      </c>
      <c r="D9" s="75" t="s">
        <v>168</v>
      </c>
      <c r="E9" s="74" t="s">
        <v>653</v>
      </c>
      <c r="F9" s="73" t="s">
        <v>17</v>
      </c>
      <c r="G9" s="76" t="s">
        <v>1406</v>
      </c>
      <c r="H9" s="76" t="s">
        <v>1413</v>
      </c>
      <c r="I9" s="74" t="s">
        <v>1416</v>
      </c>
      <c r="J9" s="74" t="s">
        <v>1417</v>
      </c>
      <c r="K9" s="73" t="s">
        <v>1426</v>
      </c>
      <c r="L9" s="73" t="s">
        <v>642</v>
      </c>
      <c r="M9" s="73" t="s">
        <v>1421</v>
      </c>
      <c r="N9" s="73" t="s">
        <v>642</v>
      </c>
      <c r="O9" s="73" t="s">
        <v>1429</v>
      </c>
    </row>
  </sheetData>
  <sheetProtection algorithmName="SHA-512" hashValue="sVPmFsp1Ui2arJUPzW/I98kqzfiehcqka24EttSF4iVSgpd66+EWhrya9t7Gc7TFR1sfmj4MtilgJa52QG/vNw==" saltValue="k4jsNci34OxYZAoIqPiuAw==" spinCount="100000" sheet="1" objects="1" scenarios="1" selectLockedCells="1" selectUnlockedCells="1"/>
  <phoneticPr fontId="2" type="noConversion"/>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abSelected="1" workbookViewId="0">
      <selection activeCell="F19" sqref="F19"/>
    </sheetView>
  </sheetViews>
  <sheetFormatPr defaultRowHeight="16.5" x14ac:dyDescent="0.3"/>
  <cols>
    <col min="1" max="1" width="4.125" customWidth="1"/>
    <col min="2" max="2" width="4.5" bestFit="1" customWidth="1"/>
    <col min="3" max="3" width="11.625" customWidth="1"/>
    <col min="4" max="4" width="36.125" customWidth="1"/>
    <col min="5" max="5" width="86.375" customWidth="1"/>
    <col min="6" max="6" width="48.25" customWidth="1"/>
  </cols>
  <sheetData>
    <row r="1" spans="1:6" x14ac:dyDescent="0.3">
      <c r="A1" s="71" t="s">
        <v>932</v>
      </c>
      <c r="B1" s="71" t="s">
        <v>0</v>
      </c>
      <c r="C1" s="71" t="s">
        <v>1</v>
      </c>
      <c r="D1" s="71" t="s">
        <v>1432</v>
      </c>
      <c r="E1" s="72" t="s">
        <v>1433</v>
      </c>
      <c r="F1" s="72" t="s">
        <v>1434</v>
      </c>
    </row>
    <row r="2" spans="1:6" s="4" customFormat="1" ht="222.75" customHeight="1" x14ac:dyDescent="0.3">
      <c r="A2" s="73">
        <v>1</v>
      </c>
      <c r="B2" s="73">
        <v>344</v>
      </c>
      <c r="C2" s="74" t="s">
        <v>1399</v>
      </c>
      <c r="D2" s="75" t="s">
        <v>1438</v>
      </c>
      <c r="E2" s="78" t="s">
        <v>1439</v>
      </c>
      <c r="F2" s="56" t="s">
        <v>1440</v>
      </c>
    </row>
    <row r="3" spans="1:6" s="4" customFormat="1" ht="217.5" customHeight="1" x14ac:dyDescent="0.3">
      <c r="A3" s="73">
        <v>2</v>
      </c>
      <c r="B3" s="73">
        <v>418</v>
      </c>
      <c r="C3" s="74" t="s">
        <v>1400</v>
      </c>
      <c r="D3" s="79" t="s">
        <v>1441</v>
      </c>
      <c r="E3" s="80" t="s">
        <v>1442</v>
      </c>
      <c r="F3" s="56" t="s">
        <v>1443</v>
      </c>
    </row>
    <row r="4" spans="1:6" s="4" customFormat="1" ht="218.25" customHeight="1" x14ac:dyDescent="0.3">
      <c r="A4" s="73">
        <v>3</v>
      </c>
      <c r="B4" s="73">
        <v>483</v>
      </c>
      <c r="C4" s="74" t="s">
        <v>1401</v>
      </c>
      <c r="D4" s="75" t="s">
        <v>1444</v>
      </c>
      <c r="E4" s="78" t="s">
        <v>1445</v>
      </c>
      <c r="F4" s="56" t="s">
        <v>1446</v>
      </c>
    </row>
    <row r="5" spans="1:6" s="4" customFormat="1" ht="312.75" customHeight="1" x14ac:dyDescent="0.3">
      <c r="A5" s="73">
        <v>4</v>
      </c>
      <c r="B5" s="73">
        <v>12</v>
      </c>
      <c r="C5" s="74" t="s">
        <v>1398</v>
      </c>
      <c r="D5" s="75" t="s">
        <v>1435</v>
      </c>
      <c r="E5" s="78" t="s">
        <v>1436</v>
      </c>
      <c r="F5" s="75" t="s">
        <v>1437</v>
      </c>
    </row>
    <row r="6" spans="1:6" s="4" customFormat="1" ht="207" customHeight="1" x14ac:dyDescent="0.3">
      <c r="A6" s="73">
        <v>5</v>
      </c>
      <c r="B6" s="73">
        <v>1350</v>
      </c>
      <c r="C6" s="74" t="s">
        <v>1402</v>
      </c>
      <c r="D6" s="75" t="s">
        <v>1447</v>
      </c>
      <c r="E6" s="78" t="s">
        <v>1448</v>
      </c>
      <c r="F6" s="56" t="s">
        <v>1449</v>
      </c>
    </row>
    <row r="7" spans="1:6" s="4" customFormat="1" ht="216.75" customHeight="1" x14ac:dyDescent="0.3">
      <c r="A7" s="73">
        <v>6</v>
      </c>
      <c r="B7" s="73">
        <v>1450</v>
      </c>
      <c r="C7" s="74" t="s">
        <v>1403</v>
      </c>
      <c r="D7" s="75" t="s">
        <v>1450</v>
      </c>
      <c r="E7" s="78" t="s">
        <v>1451</v>
      </c>
      <c r="F7" s="56" t="s">
        <v>1452</v>
      </c>
    </row>
    <row r="8" spans="1:6" s="4" customFormat="1" ht="309" customHeight="1" x14ac:dyDescent="0.3">
      <c r="A8" s="73">
        <v>7</v>
      </c>
      <c r="B8" s="73">
        <v>1717</v>
      </c>
      <c r="C8" s="74" t="s">
        <v>1404</v>
      </c>
      <c r="D8" s="75" t="s">
        <v>1453</v>
      </c>
      <c r="E8" s="78" t="s">
        <v>1454</v>
      </c>
      <c r="F8" s="56" t="s">
        <v>1455</v>
      </c>
    </row>
    <row r="9" spans="1:6" s="4" customFormat="1" ht="280.5" customHeight="1" x14ac:dyDescent="0.3">
      <c r="A9" s="73">
        <v>8</v>
      </c>
      <c r="B9" s="73">
        <v>2197</v>
      </c>
      <c r="C9" s="74" t="s">
        <v>1405</v>
      </c>
      <c r="D9" s="75" t="s">
        <v>1456</v>
      </c>
      <c r="E9" s="78" t="s">
        <v>1457</v>
      </c>
      <c r="F9" s="56" t="s">
        <v>1458</v>
      </c>
    </row>
  </sheetData>
  <sheetProtection algorithmName="SHA-512" hashValue="xLI4wc97+VrjLUga9vTpKDZD8YvswsR0ZeugdRCe0KPoPbfuRH8IyjZiHFQVGZDRh6LUnOja/HoeSsYd1xsjBQ==" saltValue="HBdXppBhoXvcBI9TtilFhw==" spinCount="100000" sheet="1" objects="1" scenarios="1" selectLockedCells="1" selectUnlockedCells="1"/>
  <phoneticPr fontId="2" type="noConversion"/>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워크시트</vt:lpstr>
      </vt:variant>
      <vt:variant>
        <vt:i4>8</vt:i4>
      </vt:variant>
    </vt:vector>
  </HeadingPairs>
  <TitlesOfParts>
    <vt:vector size="8" baseType="lpstr">
      <vt:lpstr>선택문헌특성(30)</vt:lpstr>
      <vt:lpstr>진단정확도(PE예측)</vt:lpstr>
      <vt:lpstr>진단정확도(PE진단)</vt:lpstr>
      <vt:lpstr>의료결과와관련성(출산입원예측)</vt:lpstr>
      <vt:lpstr>합의필요(2코딩,62)</vt:lpstr>
      <vt:lpstr>논의사항(3코딩)</vt:lpstr>
      <vt:lpstr>경제성_일반적특성(8)</vt:lpstr>
      <vt:lpstr>경제성_주요결과(8)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2022-09-30T07:06:41Z</dcterms:created>
  <dcterms:modified xsi:type="dcterms:W3CDTF">2023-07-24T08:22:12Z</dcterms:modified>
</cp:coreProperties>
</file>