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기존자료\재평가완료건\NR23-001-41지방분해주사\보고서편집\"/>
    </mc:Choice>
  </mc:AlternateContent>
  <bookViews>
    <workbookView xWindow="0" yWindow="0" windowWidth="28800" windowHeight="11925"/>
  </bookViews>
  <sheets>
    <sheet name="선택문헌 기본적 특성" sheetId="1" r:id="rId1"/>
    <sheet name="안전성 결과" sheetId="5" r:id="rId2"/>
    <sheet name="효과성결과" sheetId="8" r:id="rId3"/>
    <sheet name="비뚤림위험평가" sheetId="1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0" l="1"/>
  <c r="C13" i="10"/>
  <c r="D13" i="10"/>
  <c r="E13" i="10"/>
  <c r="F13" i="10"/>
  <c r="G13" i="10"/>
  <c r="H13" i="10"/>
  <c r="I13" i="10"/>
  <c r="B14" i="10"/>
  <c r="C14" i="10"/>
  <c r="D14" i="10"/>
  <c r="E14" i="10"/>
  <c r="F14" i="10"/>
  <c r="G14" i="10"/>
  <c r="H14" i="10"/>
  <c r="I14" i="10"/>
  <c r="B15" i="10"/>
  <c r="C15" i="10"/>
  <c r="D15" i="10"/>
  <c r="E15" i="10"/>
  <c r="F15" i="10"/>
  <c r="G15" i="10"/>
  <c r="H15" i="10"/>
  <c r="I15" i="10"/>
  <c r="B16" i="10"/>
  <c r="C16" i="10"/>
  <c r="D16" i="10"/>
  <c r="E16" i="10"/>
  <c r="F16" i="10"/>
  <c r="G16" i="10"/>
  <c r="H16" i="10"/>
  <c r="I16" i="10"/>
  <c r="B17" i="10"/>
  <c r="C17" i="10"/>
  <c r="D17" i="10"/>
  <c r="E17" i="10"/>
  <c r="F17" i="10"/>
  <c r="G17" i="10"/>
  <c r="H17" i="10"/>
  <c r="I17" i="10"/>
  <c r="B18" i="10"/>
  <c r="C18" i="10"/>
  <c r="D18" i="10"/>
  <c r="E18" i="10"/>
  <c r="F18" i="10"/>
  <c r="G18" i="10"/>
  <c r="H18" i="10"/>
  <c r="I18" i="10"/>
  <c r="B19" i="10"/>
  <c r="C19" i="10"/>
  <c r="D19" i="10"/>
  <c r="E19" i="10"/>
  <c r="F19" i="10"/>
  <c r="G19" i="10"/>
  <c r="H19" i="10"/>
  <c r="I19" i="10"/>
  <c r="C22" i="10"/>
  <c r="D22" i="10"/>
  <c r="E22" i="10"/>
  <c r="F22" i="10"/>
  <c r="F28" i="10" s="1"/>
  <c r="F33" i="10" s="1"/>
  <c r="G22" i="10"/>
  <c r="H22" i="10"/>
  <c r="I22" i="10"/>
  <c r="C23" i="10"/>
  <c r="I29" i="10" s="1"/>
  <c r="I34" i="10" s="1"/>
  <c r="D23" i="10"/>
  <c r="E23" i="10"/>
  <c r="F23" i="10"/>
  <c r="G23" i="10"/>
  <c r="E29" i="10" s="1"/>
  <c r="E34" i="10" s="1"/>
  <c r="H23" i="10"/>
  <c r="I23" i="10"/>
  <c r="C24" i="10"/>
  <c r="D24" i="10"/>
  <c r="H30" i="10" s="1"/>
  <c r="H35" i="10" s="1"/>
  <c r="E24" i="10"/>
  <c r="F24" i="10"/>
  <c r="G24" i="10"/>
  <c r="H24" i="10"/>
  <c r="D30" i="10" s="1"/>
  <c r="D35" i="10" s="1"/>
  <c r="I24" i="10"/>
  <c r="C30" i="10" s="1"/>
  <c r="C35" i="10" s="1"/>
  <c r="C28" i="10"/>
  <c r="D28" i="10"/>
  <c r="D33" i="10" s="1"/>
  <c r="E28" i="10"/>
  <c r="E33" i="10" s="1"/>
  <c r="G28" i="10"/>
  <c r="H28" i="10"/>
  <c r="H33" i="10" s="1"/>
  <c r="I28" i="10"/>
  <c r="I33" i="10" s="1"/>
  <c r="C29" i="10"/>
  <c r="C34" i="10" s="1"/>
  <c r="D29" i="10"/>
  <c r="F29" i="10"/>
  <c r="F34" i="10" s="1"/>
  <c r="G29" i="10"/>
  <c r="G34" i="10" s="1"/>
  <c r="H29" i="10"/>
  <c r="H34" i="10" s="1"/>
  <c r="E30" i="10"/>
  <c r="F30" i="10"/>
  <c r="G30" i="10"/>
  <c r="G35" i="10" s="1"/>
  <c r="I30" i="10"/>
  <c r="I35" i="10" s="1"/>
  <c r="C33" i="10"/>
  <c r="G33" i="10"/>
  <c r="D34" i="10"/>
  <c r="E35" i="10"/>
  <c r="F35" i="10"/>
  <c r="C62" i="10"/>
  <c r="D62" i="10"/>
  <c r="E62" i="10"/>
  <c r="F62" i="10"/>
  <c r="G62" i="10"/>
  <c r="H62" i="10"/>
  <c r="I62" i="10"/>
  <c r="J62" i="10"/>
  <c r="C63" i="10"/>
  <c r="D63" i="10"/>
  <c r="E63" i="10"/>
  <c r="F63" i="10"/>
  <c r="G63" i="10"/>
  <c r="H63" i="10"/>
  <c r="I63" i="10"/>
  <c r="J63" i="10"/>
  <c r="C64" i="10"/>
  <c r="D64" i="10"/>
  <c r="E64" i="10"/>
  <c r="F64" i="10"/>
  <c r="G64" i="10"/>
  <c r="H64" i="10"/>
  <c r="I64" i="10"/>
  <c r="J64" i="10"/>
  <c r="C65" i="10"/>
  <c r="D65" i="10"/>
  <c r="E65" i="10"/>
  <c r="F65" i="10"/>
  <c r="G65" i="10"/>
  <c r="H65" i="10"/>
  <c r="I65" i="10"/>
  <c r="J65" i="10"/>
  <c r="C66" i="10"/>
  <c r="D66" i="10"/>
  <c r="E66" i="10"/>
  <c r="F66" i="10"/>
  <c r="G66" i="10"/>
  <c r="H66" i="10"/>
  <c r="I66" i="10"/>
  <c r="J66" i="10"/>
  <c r="C67" i="10"/>
  <c r="D67" i="10"/>
  <c r="E67" i="10"/>
  <c r="F67" i="10"/>
  <c r="G67" i="10"/>
  <c r="H67" i="10"/>
  <c r="I67" i="10"/>
  <c r="J67" i="10"/>
  <c r="C68" i="10"/>
  <c r="D68" i="10"/>
  <c r="E68" i="10"/>
  <c r="F68" i="10"/>
  <c r="G68" i="10"/>
  <c r="H68" i="10"/>
  <c r="I68" i="10"/>
  <c r="J68" i="10"/>
  <c r="C69" i="10"/>
  <c r="D69" i="10"/>
  <c r="E69" i="10"/>
  <c r="F69" i="10"/>
  <c r="G69" i="10"/>
  <c r="H69" i="10"/>
  <c r="I69" i="10"/>
  <c r="J69" i="10"/>
  <c r="C70" i="10"/>
  <c r="D70" i="10"/>
  <c r="E70" i="10"/>
  <c r="F70" i="10"/>
  <c r="G70" i="10"/>
  <c r="H70" i="10"/>
  <c r="I70" i="10"/>
  <c r="J70" i="10"/>
  <c r="C71" i="10"/>
  <c r="D71" i="10"/>
  <c r="E71" i="10"/>
  <c r="F71" i="10"/>
  <c r="G71" i="10"/>
  <c r="H71" i="10"/>
  <c r="I71" i="10"/>
  <c r="J71" i="10"/>
  <c r="C72" i="10"/>
  <c r="D72" i="10"/>
  <c r="E72" i="10"/>
  <c r="F72" i="10"/>
  <c r="G72" i="10"/>
  <c r="H72" i="10"/>
  <c r="I72" i="10"/>
  <c r="J72" i="10"/>
  <c r="C73" i="10"/>
  <c r="D73" i="10"/>
  <c r="E73" i="10"/>
  <c r="F73" i="10"/>
  <c r="G73" i="10"/>
  <c r="H73" i="10"/>
  <c r="I73" i="10"/>
  <c r="J73" i="10"/>
  <c r="C74" i="10"/>
  <c r="D74" i="10"/>
  <c r="E74" i="10"/>
  <c r="F74" i="10"/>
  <c r="G74" i="10"/>
  <c r="H74" i="10"/>
  <c r="I74" i="10"/>
  <c r="J74" i="10"/>
  <c r="C75" i="10"/>
  <c r="D75" i="10"/>
  <c r="E75" i="10"/>
  <c r="F75" i="10"/>
  <c r="G75" i="10"/>
  <c r="H75" i="10"/>
  <c r="I75" i="10"/>
  <c r="J75" i="10"/>
  <c r="C76" i="10"/>
  <c r="D76" i="10"/>
  <c r="E76" i="10"/>
  <c r="F76" i="10"/>
  <c r="G76" i="10"/>
  <c r="H76" i="10"/>
  <c r="I76" i="10"/>
  <c r="J76" i="10"/>
  <c r="C77" i="10"/>
  <c r="D77" i="10"/>
  <c r="E77" i="10"/>
  <c r="F77" i="10"/>
  <c r="G77" i="10"/>
  <c r="H77" i="10"/>
  <c r="I77" i="10"/>
  <c r="J77" i="10"/>
  <c r="C78" i="10"/>
  <c r="D78" i="10"/>
  <c r="E78" i="10"/>
  <c r="F78" i="10"/>
  <c r="G78" i="10"/>
  <c r="H78" i="10"/>
  <c r="I78" i="10"/>
  <c r="J78" i="10"/>
  <c r="C79" i="10"/>
  <c r="D79" i="10"/>
  <c r="E79" i="10"/>
  <c r="F79" i="10"/>
  <c r="G79" i="10"/>
  <c r="H79" i="10"/>
  <c r="I79" i="10"/>
  <c r="J79" i="10"/>
  <c r="C85" i="10"/>
  <c r="D85" i="10"/>
  <c r="E85" i="10"/>
  <c r="F85" i="10"/>
  <c r="G85" i="10"/>
  <c r="H85" i="10"/>
  <c r="I85" i="10"/>
  <c r="J85" i="10"/>
  <c r="C86" i="10"/>
  <c r="D86" i="10"/>
  <c r="E86" i="10"/>
  <c r="F86" i="10"/>
  <c r="G86" i="10"/>
  <c r="H86" i="10"/>
  <c r="I86" i="10"/>
  <c r="C90" i="10"/>
  <c r="C95" i="10" s="1"/>
  <c r="D90" i="10"/>
  <c r="E90" i="10"/>
  <c r="E95" i="10" s="1"/>
  <c r="F90" i="10"/>
  <c r="G90" i="10"/>
  <c r="G95" i="10" s="1"/>
  <c r="H90" i="10"/>
  <c r="I90" i="10"/>
  <c r="I95" i="10" s="1"/>
  <c r="J90" i="10"/>
  <c r="J95" i="10" s="1"/>
  <c r="D91" i="10"/>
  <c r="E91" i="10"/>
  <c r="F91" i="10"/>
  <c r="F96" i="10" s="1"/>
  <c r="G91" i="10"/>
  <c r="G96" i="10" s="1"/>
  <c r="H91" i="10"/>
  <c r="H96" i="10" s="1"/>
  <c r="I91" i="10"/>
  <c r="J91" i="10"/>
  <c r="J96" i="10" s="1"/>
  <c r="C94" i="10"/>
  <c r="D94" i="10"/>
  <c r="E94" i="10"/>
  <c r="F94" i="10"/>
  <c r="G94" i="10"/>
  <c r="H94" i="10"/>
  <c r="I94" i="10"/>
  <c r="J94" i="10"/>
  <c r="D95" i="10"/>
  <c r="F95" i="10"/>
  <c r="H95" i="10"/>
  <c r="C96" i="10"/>
  <c r="D96" i="10"/>
  <c r="E96" i="10"/>
  <c r="I96" i="10"/>
  <c r="L3" i="5" l="1"/>
  <c r="L28" i="5" s="1"/>
</calcChain>
</file>

<file path=xl/sharedStrings.xml><?xml version="1.0" encoding="utf-8"?>
<sst xmlns="http://schemas.openxmlformats.org/spreadsheetml/2006/main" count="3174" uniqueCount="979">
  <si>
    <t>연번</t>
    <phoneticPr fontId="1" type="noConversion"/>
  </si>
  <si>
    <t>제1저자</t>
    <phoneticPr fontId="1" type="noConversion"/>
  </si>
  <si>
    <t>출판연도</t>
    <phoneticPr fontId="1" type="noConversion"/>
  </si>
  <si>
    <t>연구유형</t>
    <phoneticPr fontId="1" type="noConversion"/>
  </si>
  <si>
    <t>연구국가</t>
    <phoneticPr fontId="1" type="noConversion"/>
  </si>
  <si>
    <t>중재군</t>
    <phoneticPr fontId="1" type="noConversion"/>
  </si>
  <si>
    <t>비교군</t>
    <phoneticPr fontId="1" type="noConversion"/>
  </si>
  <si>
    <t>비교시술</t>
    <phoneticPr fontId="1" type="noConversion"/>
  </si>
  <si>
    <t>결과지표</t>
    <phoneticPr fontId="1" type="noConversion"/>
  </si>
  <si>
    <t>안전성</t>
    <phoneticPr fontId="1" type="noConversion"/>
  </si>
  <si>
    <t>합병증 및 이상반응</t>
    <phoneticPr fontId="1" type="noConversion"/>
  </si>
  <si>
    <t>효과성</t>
    <phoneticPr fontId="1" type="noConversion"/>
  </si>
  <si>
    <t>지방감소 여부</t>
    <phoneticPr fontId="1" type="noConversion"/>
  </si>
  <si>
    <t>대상자 만족도</t>
    <phoneticPr fontId="1" type="noConversion"/>
  </si>
  <si>
    <t>중재시술</t>
    <phoneticPr fontId="1" type="noConversion"/>
  </si>
  <si>
    <t>Alam</t>
    <phoneticPr fontId="1" type="noConversion"/>
  </si>
  <si>
    <t>Lee</t>
    <phoneticPr fontId="1" type="noConversion"/>
  </si>
  <si>
    <t>Farag</t>
    <phoneticPr fontId="1" type="noConversion"/>
  </si>
  <si>
    <t>Eldsouky</t>
    <phoneticPr fontId="1" type="noConversion"/>
  </si>
  <si>
    <t>Pianez</t>
    <phoneticPr fontId="1" type="noConversion"/>
  </si>
  <si>
    <t>RCT</t>
  </si>
  <si>
    <t>미국</t>
  </si>
  <si>
    <t>NRS</t>
  </si>
  <si>
    <t>싱가포르</t>
  </si>
  <si>
    <t>증례연구</t>
  </si>
  <si>
    <t>이집트</t>
  </si>
  <si>
    <t>-</t>
  </si>
  <si>
    <t>브라질</t>
  </si>
  <si>
    <t>동일인 16</t>
    <phoneticPr fontId="1" type="noConversion"/>
  </si>
  <si>
    <t>동일인 10</t>
    <phoneticPr fontId="1" type="noConversion"/>
  </si>
  <si>
    <t>복부</t>
  </si>
  <si>
    <t>sham</t>
  </si>
  <si>
    <t>무치료</t>
  </si>
  <si>
    <t>허벅지</t>
  </si>
  <si>
    <t>엉덩이, 허벅지</t>
  </si>
  <si>
    <t>셀룰라이트감소</t>
    <phoneticPr fontId="1" type="noConversion"/>
  </si>
  <si>
    <t>○</t>
  </si>
  <si>
    <t>28주</t>
  </si>
  <si>
    <t>1개월</t>
  </si>
  <si>
    <t>8주</t>
  </si>
  <si>
    <t>6개월</t>
  </si>
  <si>
    <t>2개월</t>
  </si>
  <si>
    <t>카복시테라피는 일시적인 국소 피하지방감소 효과를 보이지만 지속적이지 않음</t>
  </si>
  <si>
    <t>카복시테라피는 피하지방 관리에 있어 국소적인 효과를 보임</t>
  </si>
  <si>
    <t>카복시테라피는 주요 합병증 발생 없이 국소지방관리에 활용할 수 있는 효과적인 방법임</t>
  </si>
  <si>
    <t>카복시테라피는 국소지방 및 셀룰라이트 관리에 효과적인 방법임</t>
  </si>
  <si>
    <t>카복시테라피는 건강한 여성의 엉덩이와 허벅지 피하 조직의 셀룰라이트 심각도를 개선할 수 있음</t>
  </si>
  <si>
    <t>카복시테라피는 국소지방 감소에 대해 안전하고 효과적임</t>
  </si>
  <si>
    <t>가스주입</t>
    <phoneticPr fontId="1" type="noConversion"/>
  </si>
  <si>
    <t>약물주입</t>
    <phoneticPr fontId="1" type="noConversion"/>
  </si>
  <si>
    <t>Glogau</t>
    <phoneticPr fontId="1" type="noConversion"/>
  </si>
  <si>
    <t>Rhees</t>
    <phoneticPr fontId="1" type="noConversion"/>
  </si>
  <si>
    <t>Park</t>
    <phoneticPr fontId="1" type="noConversion"/>
  </si>
  <si>
    <t>박용우</t>
    <phoneticPr fontId="1" type="noConversion"/>
  </si>
  <si>
    <t>윤영숙</t>
    <phoneticPr fontId="1" type="noConversion"/>
  </si>
  <si>
    <t>Greenway</t>
    <phoneticPr fontId="1" type="noConversion"/>
  </si>
  <si>
    <t>Kopera</t>
    <phoneticPr fontId="1" type="noConversion"/>
  </si>
  <si>
    <t>Scarano</t>
    <phoneticPr fontId="1" type="noConversion"/>
  </si>
  <si>
    <t>Mlosek</t>
    <phoneticPr fontId="1" type="noConversion"/>
  </si>
  <si>
    <t xml:space="preserve">턱 밑 </t>
  </si>
  <si>
    <t>한국</t>
  </si>
  <si>
    <t>힌국</t>
  </si>
  <si>
    <t>오스 트리아</t>
  </si>
  <si>
    <t>전자부위</t>
  </si>
  <si>
    <t>이탈리아</t>
  </si>
  <si>
    <t>턱 밑</t>
  </si>
  <si>
    <t>폴란드</t>
  </si>
  <si>
    <t>무릎 안쪽</t>
  </si>
  <si>
    <t>동일인 7</t>
    <phoneticPr fontId="1" type="noConversion"/>
  </si>
  <si>
    <t>동일인 20</t>
    <phoneticPr fontId="1" type="noConversion"/>
  </si>
  <si>
    <t>동일인 5</t>
    <phoneticPr fontId="1" type="noConversion"/>
  </si>
  <si>
    <t>동일인 26</t>
    <phoneticPr fontId="1" type="noConversion"/>
  </si>
  <si>
    <t>위약</t>
  </si>
  <si>
    <t>12주</t>
  </si>
  <si>
    <t>경증과 중증 이중턱의 국소지방 제거에 DCA 주사는 효과적임</t>
  </si>
  <si>
    <t>24주</t>
  </si>
  <si>
    <t>PC-DC 주사는 지방세포 괴사를 유도해 복부 지방량과 두께를 효과적으로 감소시킬 수 있음</t>
  </si>
  <si>
    <t>메조테라피는 체형교정을 위한 효과적인 대체기술은 아님</t>
  </si>
  <si>
    <t>복부 국소지방 감량을 위해 메조테라피를 시행한 결과 유의한 효과가 관찰되지 않아 시술 결정에 주의가 필요함</t>
  </si>
  <si>
    <t>8주간의 아미노필린 복부 피하 주사요법은 체중감량 및 허리둘레 감소에 있어 생리식염수 주사와 유의한 차이를 보이지 않음</t>
  </si>
  <si>
    <t>4주</t>
  </si>
  <si>
    <t>국소지방 제거를 위한 국소요법은 안전하고 효과적으로 판단됨</t>
  </si>
  <si>
    <t>3개월</t>
  </si>
  <si>
    <t>PPC/DC/E는 지방분해에서 유의할 만한 효과를 보이지 못함</t>
  </si>
  <si>
    <t>아스코르빌-팔미테이트와 나트륨 아스코르베이트를 혼합한 새로운 지방세포 용해액이 이중턱 치료용 주사로 사용됨</t>
  </si>
  <si>
    <t>DCA 제제 투여는 무릎 안쪽 지방제거에 효과적인 치료법임</t>
  </si>
  <si>
    <t>SAP가 지방세포의 세포사멸을 유도하며 피하지방을 제거하는 안전하고 효과적인 방법으로 사용될 수 있음을 시사함</t>
  </si>
  <si>
    <t>NR</t>
  </si>
  <si>
    <t>NR</t>
    <phoneticPr fontId="1" type="noConversion"/>
  </si>
  <si>
    <t>인도</t>
  </si>
  <si>
    <t>튀르키예</t>
  </si>
  <si>
    <t>여러 부위</t>
  </si>
  <si>
    <t>둔부, 허벅지</t>
  </si>
  <si>
    <t>필리핀</t>
  </si>
  <si>
    <t>오스트리아</t>
  </si>
  <si>
    <t>12개월</t>
  </si>
  <si>
    <t>DCA 주사의 국소지방 분해효과는 약 12개월 지속됨</t>
  </si>
  <si>
    <t>최종 시술 후 12주간</t>
  </si>
  <si>
    <t>DCA는 이중턱 개선에 효과적인 주사제임</t>
  </si>
  <si>
    <t>7주</t>
  </si>
  <si>
    <t>DCA는 이중턱 개선에 내약성이 좋은 주사제로 미용목표 도달을 위해 2회 이상이 필요함</t>
  </si>
  <si>
    <t>지방분해주사는 국소지방 및 셀룰라이트 관리에 효과적인 방법임</t>
  </si>
  <si>
    <t>각 시술직후</t>
  </si>
  <si>
    <t>지방분해주사는 신체 둘레 직경을 줄이기 위한 내약성이 좋고 효과적인 대체 치료임</t>
  </si>
  <si>
    <t>데옥시콜산나트륨 자체가 지방세포 파괴를 결정하는 데 충분할 수 있으며 포스파티딜콜린이 나중에 지방을 유화시키는 데 유용할 수 있음을 시사</t>
  </si>
  <si>
    <t>6주 후</t>
  </si>
  <si>
    <t>PPC와 유기규소 모두 안전하고 효과적이며 비용 효율적이며 침습적 수술 절차의 대안일 수 있음</t>
  </si>
  <si>
    <t>Lipostabil Endovena의 일반적 합병증 발생은 없음. 더 큰 규모의 연구가 필요함</t>
  </si>
  <si>
    <t>올바른 기법으로 이용되는 지방분해주사는 수술을 거부하거나 수술을 받을 수 없는 대상자의 국소지방 제거에 효과적 대안일 수 있음</t>
  </si>
  <si>
    <t>Beer</t>
    <phoneticPr fontId="1" type="noConversion"/>
  </si>
  <si>
    <t>Shome</t>
    <phoneticPr fontId="1" type="noConversion"/>
  </si>
  <si>
    <t>Shridharani</t>
    <phoneticPr fontId="1" type="noConversion"/>
  </si>
  <si>
    <t>Kutlubay</t>
    <phoneticPr fontId="1" type="noConversion"/>
  </si>
  <si>
    <t>Salti</t>
    <phoneticPr fontId="1" type="noConversion"/>
  </si>
  <si>
    <t>Co</t>
    <phoneticPr fontId="1" type="noConversion"/>
  </si>
  <si>
    <t>Rittes</t>
    <phoneticPr fontId="1" type="noConversion"/>
  </si>
  <si>
    <t xml:space="preserve">Hasengschwandtner </t>
    <phoneticPr fontId="1" type="noConversion"/>
  </si>
  <si>
    <t>Kim 2022</t>
  </si>
  <si>
    <t>Veraldi 2021</t>
  </si>
  <si>
    <t>Campos 2019</t>
  </si>
  <si>
    <t>Catano 2019</t>
  </si>
  <si>
    <t>Kutlubay 2017</t>
  </si>
  <si>
    <t>Polat 2016</t>
  </si>
  <si>
    <t>양지영 2016</t>
  </si>
  <si>
    <t>김대우 2014</t>
  </si>
  <si>
    <t>Vukcevic 2012</t>
  </si>
  <si>
    <t>정재연 2010</t>
  </si>
  <si>
    <t>Beer 2009</t>
  </si>
  <si>
    <t>윤신혁 2009</t>
  </si>
  <si>
    <t>김은정 2008</t>
  </si>
  <si>
    <t>최홍혁 2008</t>
  </si>
  <si>
    <t>증례보고</t>
  </si>
  <si>
    <t>콜롬비아</t>
  </si>
  <si>
    <t>몸통, 하지</t>
  </si>
  <si>
    <t>몸통</t>
  </si>
  <si>
    <t>복부, 옆구리</t>
  </si>
  <si>
    <t>세르비아</t>
  </si>
  <si>
    <t>하지</t>
  </si>
  <si>
    <t>양쪽 허벅지</t>
  </si>
  <si>
    <t>복부, 넓적다리</t>
    <phoneticPr fontId="1" type="noConversion"/>
  </si>
  <si>
    <t>시술직후</t>
    <phoneticPr fontId="1" type="noConversion"/>
  </si>
  <si>
    <t>지방분해주사 관련 모균증 감염 사례는 처음 보고되는 것으로 지방분해주사 시 고려되어야 함</t>
  </si>
  <si>
    <t>지방분해주사는 국소지방 제거에 안전한 시술로 간주되지만, 드물기는 하지만 발생할 수 있는 알러지 반응을 주의해야 함</t>
  </si>
  <si>
    <t>지방분해주사 후 비감염성 화농성 지방층염의 발생 가능성을 고려해야 하며, 비정형 마이크로박테리아증과의 감별이 필요함</t>
  </si>
  <si>
    <t>지방분해주사 시술 후 합병증으로 Mycobacterium chelonae 감염이 고려될 수 있으며 여러 달 동안 여러 항생제의 사용 및 보조적 수술이 요구될 수 있음</t>
  </si>
  <si>
    <t>지방분해주사는 의사의 직접 감독하에 이루어져야 하며, 가능한 부작용 및 약물 상호작용을 철저히 검토하여야 함</t>
  </si>
  <si>
    <t>지방분해주사 이후 지방층염 사례가 있었으며, 환자와 의사는 지방분해주사 이후의 합병증을 염두에 두어야 함</t>
  </si>
  <si>
    <t>지방분해주사 이후 발생한 색소성양진은 호중구 침윤을 유발하는 다양한 조건에서도 발생 가능하다고 짐작해 볼 수 있으므로 환자 진료 시에 이러한 점을 염두에 두는 것이 필요함</t>
  </si>
  <si>
    <t>지방분해주사의 효능, 안전성 및 시술 방법에 대한 더 많은 검증과 주의가 필요할 것으로 생각되며 시술 전 환자에게 이물육아종을 비롯한 부작용의 발생 위험에 대한 충분한 설명과 동의가 선행되어야 함</t>
  </si>
  <si>
    <t>지방분해주사 등 미용치료에 이용된 물질이 순환계로 상당히 흡수될 가능성 및 잠재적인 전신 부작용을 염두에 두어야 하며, 관련 합병증 및 중독 발생 시 대응할 수 있는 인력 및 장비를 갖추고 적절히 개입해야 함</t>
  </si>
  <si>
    <t>체형교정 시술 후 비정형 Mycobacteria 감염의 발생 가능성을 염두에 두어야 함</t>
  </si>
  <si>
    <t>지방분해주사의 프로토콜이 표준화되지 않아 여러 위험성을 내포하며 감염 및 농양이 발생할 수 있음</t>
  </si>
  <si>
    <t>지방분해주사 약물 조합 및 용량 등이 임상적 경험만을 바탕으로 적용될 경우 조직괴사 등의 심각한 부작용이 발생할 수 있음</t>
  </si>
  <si>
    <t xml:space="preserve">지방분해주사 시술 시 환자와의 문진을 통해 약물에 대한 알레르기 여부를 파악하고 피내주사 반응검사 등의 예방이 필요함 </t>
  </si>
  <si>
    <t>지방분해주사의 방법과 작용기전에 대해 향후 더 많은 연구가 필요하며, 대상, 범위 및 방법 등에 대한 명확한 기준 확립이 필요함</t>
  </si>
  <si>
    <t>대상자</t>
    <phoneticPr fontId="1" type="noConversion"/>
  </si>
  <si>
    <t>연령</t>
    <phoneticPr fontId="1" type="noConversion"/>
  </si>
  <si>
    <t>성별(M:F)</t>
    <phoneticPr fontId="1" type="noConversion"/>
  </si>
  <si>
    <t>BMI</t>
    <phoneticPr fontId="1" type="noConversion"/>
  </si>
  <si>
    <t>50±9.94</t>
  </si>
  <si>
    <t>27.3±3.27</t>
  </si>
  <si>
    <t>23~37</t>
  </si>
  <si>
    <t>모두 여성</t>
  </si>
  <si>
    <t>21.6±3.6</t>
  </si>
  <si>
    <t>34.7±6.9</t>
  </si>
  <si>
    <t>27.5±1.5</t>
  </si>
  <si>
    <t>36.88±8.46</t>
  </si>
  <si>
    <t>29±6.1</t>
  </si>
  <si>
    <t>25.5±3.3</t>
  </si>
  <si>
    <t>20~50</t>
  </si>
  <si>
    <t>매주 1회 총 6회</t>
  </si>
  <si>
    <t>매주 1회 총 8회</t>
  </si>
  <si>
    <t>1~2주 간격 최소 5회 이상</t>
  </si>
  <si>
    <t>50cc/분의 속도로 20~30분 동안
각 허벅지에 총 300cc의 CO2 가스주입</t>
    <phoneticPr fontId="1" type="noConversion"/>
  </si>
  <si>
    <t>50~100cc/분 속도 부위별 CO2 가스주입
(복부 총 500~1000, 허벅지 총 800~1,000cc)</t>
    <phoneticPr fontId="1" type="noConversion"/>
  </si>
  <si>
    <t>동일인  무치료</t>
    <phoneticPr fontId="1" type="noConversion"/>
  </si>
  <si>
    <t>50.0±9.3</t>
  </si>
  <si>
    <t>28.4±5.5</t>
  </si>
  <si>
    <t>44 ± 2</t>
  </si>
  <si>
    <t>26.2 ± 1.0</t>
  </si>
  <si>
    <t>34~64</t>
  </si>
  <si>
    <t>22~27</t>
  </si>
  <si>
    <t>I) 27.8±6.2
C) 26.8±5.7
(p=NS)</t>
    <phoneticPr fontId="1" type="noConversion"/>
  </si>
  <si>
    <t>I) 25.7±3.3 
C) 25.7±2.7
(p=NS)</t>
    <phoneticPr fontId="1" type="noConversion"/>
  </si>
  <si>
    <t>I) 29.6±3.6
C) 29.3±3.1
(p=NS)</t>
    <phoneticPr fontId="1" type="noConversion"/>
  </si>
  <si>
    <t>I) 38.2±12.3
C) 38.9±9.8
(p=NS)</t>
    <phoneticPr fontId="1" type="noConversion"/>
  </si>
  <si>
    <t>8주마다 총 4회</t>
  </si>
  <si>
    <t>매주 1회씩 총 8회</t>
  </si>
  <si>
    <t>1~2주마다 1회씩 8주간</t>
  </si>
  <si>
    <t>주 3회씩 4주간</t>
  </si>
  <si>
    <t>격주로 총 4회</t>
  </si>
  <si>
    <t>4주 간격 2회</t>
  </si>
  <si>
    <t>평균 71회
(27~124회)</t>
    <phoneticPr fontId="1" type="noConversion"/>
  </si>
  <si>
    <t>3주 간격 
총 3회</t>
    <phoneticPr fontId="1" type="noConversion"/>
  </si>
  <si>
    <t xml:space="preserve">약 1개월마다 최대 6회 이하 치료 </t>
    <phoneticPr fontId="1" type="noConversion"/>
  </si>
  <si>
    <t>DCA</t>
  </si>
  <si>
    <t>아미노필린+아미노필린, 부플로메딜</t>
  </si>
  <si>
    <t>아미노필린 4cc(100mg)</t>
  </si>
  <si>
    <t>isoproterenol 주사 0.2cc</t>
  </si>
  <si>
    <t>PPC/DC/E</t>
  </si>
  <si>
    <t>SAP</t>
  </si>
  <si>
    <t>PC+DC 평균 888mg(337.5~1550mg)</t>
    <phoneticPr fontId="1" type="noConversion"/>
  </si>
  <si>
    <t>프로카인, 카페인, 펜톡시필린, 비타민 C 혼합물 10cc</t>
    <phoneticPr fontId="1" type="noConversion"/>
  </si>
  <si>
    <t>25~65</t>
  </si>
  <si>
    <t>25~26</t>
  </si>
  <si>
    <t>46.9±10.9</t>
  </si>
  <si>
    <t>37:128</t>
  </si>
  <si>
    <t>28.9±4.3</t>
  </si>
  <si>
    <t>31.1±4.4</t>
  </si>
  <si>
    <t>45.4±12.2</t>
  </si>
  <si>
    <t>39:61</t>
  </si>
  <si>
    <t>26.1±4.4</t>
  </si>
  <si>
    <t>38.19 ±9.63</t>
  </si>
  <si>
    <t>23~54</t>
  </si>
  <si>
    <t>20~55</t>
  </si>
  <si>
    <t>29~48</t>
  </si>
  <si>
    <t>전 연령층</t>
  </si>
  <si>
    <t>18~83</t>
  </si>
  <si>
    <t>격주로 총 6회</t>
  </si>
  <si>
    <t>2개월 간격으로 1~4회</t>
  </si>
  <si>
    <t>1개월 간격으로 최대 6회</t>
  </si>
  <si>
    <t>PPC</t>
  </si>
  <si>
    <t>부위별 주기 및 빈도 다름</t>
  </si>
  <si>
    <t>1~4회</t>
  </si>
  <si>
    <t>매주 1회씩 총 15회</t>
    <phoneticPr fontId="1" type="noConversion"/>
  </si>
  <si>
    <t xml:space="preserve">8주마다 총 4회 </t>
    <phoneticPr fontId="1" type="noConversion"/>
  </si>
  <si>
    <t>2주 간격 총 1~5회</t>
    <phoneticPr fontId="1" type="noConversion"/>
  </si>
  <si>
    <t>PPC, 카페인, 실리카(Conjonctyl®)</t>
    <phoneticPr fontId="1" type="noConversion"/>
  </si>
  <si>
    <t>PPC/DEOX와 DEOX 양측에 주사</t>
    <phoneticPr fontId="1" type="noConversion"/>
  </si>
  <si>
    <t>PPC, PPC+유기규소</t>
    <phoneticPr fontId="1" type="noConversion"/>
  </si>
  <si>
    <t>25, 26</t>
    <phoneticPr fontId="1" type="noConversion"/>
  </si>
  <si>
    <t>여성</t>
    <phoneticPr fontId="1" type="noConversion"/>
  </si>
  <si>
    <t>남성</t>
    <phoneticPr fontId="1" type="noConversion"/>
  </si>
  <si>
    <t xml:space="preserve">매주 1회 </t>
  </si>
  <si>
    <t>PPC/DCA</t>
  </si>
  <si>
    <t>3주 간격 2회</t>
  </si>
  <si>
    <t>아미노필린 화합물</t>
  </si>
  <si>
    <t>2주간</t>
  </si>
  <si>
    <t>DCA/카페인/리포솜/시네트롤</t>
  </si>
  <si>
    <t>L-carnitine/카페인</t>
  </si>
  <si>
    <t>2주마다 총 3회</t>
  </si>
  <si>
    <t>PC/DC, 카르니틴, 부플로메딜, 프로카인, 생리식염수</t>
  </si>
  <si>
    <t>주 1회</t>
  </si>
  <si>
    <t>1회</t>
  </si>
  <si>
    <t>PC/DC</t>
  </si>
  <si>
    <t>5회</t>
  </si>
  <si>
    <t>아미노필린/카페인. 펜토시필린/프로케인/생리식염수</t>
  </si>
  <si>
    <t>카페인 용액</t>
  </si>
  <si>
    <t xml:space="preserve">HPL </t>
  </si>
  <si>
    <t>PPC/아미노필린/히알루로니다제/콜라게나제 등</t>
  </si>
  <si>
    <t>월 1회씩 총 3회</t>
  </si>
  <si>
    <t>아미노필린, 에피네프린, 베라파밀, 리도케인, 무수알코올, KCl 용액, 생리식염수</t>
  </si>
  <si>
    <t>매주 1회 총 2회 ,
1개월간 총 3회</t>
    <phoneticPr fontId="1" type="noConversion"/>
  </si>
  <si>
    <t>~8회: 태반주사+아미노필린+리도케인+에피네프린+생리식염수
9회: 기존주사+에피네프린 증량, 베라파밀, 무수알코올 추가</t>
    <phoneticPr fontId="1" type="noConversion"/>
  </si>
  <si>
    <t>아미노필린, 부플로메딜, melilotus 추출물, 리도케인, 생리식염수를  3：1：1：1：6의 비율로 혼합</t>
    <phoneticPr fontId="1" type="noConversion"/>
  </si>
  <si>
    <t xml:space="preserve">○ </t>
  </si>
  <si>
    <t>○</t>
    <phoneticPr fontId="1" type="noConversion"/>
  </si>
  <si>
    <t>심각한 합병증</t>
  </si>
  <si>
    <t>(0/16)</t>
  </si>
  <si>
    <t>시술직후</t>
  </si>
  <si>
    <t>통증</t>
  </si>
  <si>
    <t>(34/34)</t>
  </si>
  <si>
    <t>반상출혈</t>
  </si>
  <si>
    <t>(10/34)</t>
  </si>
  <si>
    <t>(24/24)</t>
  </si>
  <si>
    <t>(20/24)</t>
  </si>
  <si>
    <t xml:space="preserve">심각한 합병증 </t>
  </si>
  <si>
    <t>(0/1)</t>
  </si>
  <si>
    <t>멍</t>
  </si>
  <si>
    <t>(1/10)</t>
  </si>
  <si>
    <t>일시적으로 2건 발생, 자연 해결</t>
  </si>
  <si>
    <t>시술 후 30분 이내 소실</t>
  </si>
  <si>
    <t>주사부위 멍</t>
  </si>
  <si>
    <t>7~10일 이내 해결됨</t>
  </si>
  <si>
    <t>12주간</t>
  </si>
  <si>
    <t>심각</t>
  </si>
  <si>
    <t>중등도</t>
  </si>
  <si>
    <t>경미</t>
  </si>
  <si>
    <t>중증 이중턱</t>
  </si>
  <si>
    <t>대부분 1주 이내 해결</t>
  </si>
  <si>
    <t>8주간</t>
  </si>
  <si>
    <t>전체</t>
  </si>
  <si>
    <t>상기도감염</t>
  </si>
  <si>
    <t>현기증</t>
  </si>
  <si>
    <t>복부 통증</t>
  </si>
  <si>
    <t>변비</t>
  </si>
  <si>
    <t>소양감</t>
  </si>
  <si>
    <t>&lt;0.05</t>
  </si>
  <si>
    <t>주사부위 통증</t>
  </si>
  <si>
    <t>식욕부진</t>
  </si>
  <si>
    <t>NS</t>
  </si>
  <si>
    <t>발진</t>
  </si>
  <si>
    <t>오심</t>
  </si>
  <si>
    <t>구토</t>
  </si>
  <si>
    <t>설사</t>
  </si>
  <si>
    <t>두통</t>
  </si>
  <si>
    <t>심계항진</t>
  </si>
  <si>
    <t>월경통</t>
  </si>
  <si>
    <t>월경불순</t>
  </si>
  <si>
    <t>입마름</t>
  </si>
  <si>
    <t>(0/7)</t>
  </si>
  <si>
    <t>주사 중 통증, 압박감</t>
  </si>
  <si>
    <t>(6/7)</t>
  </si>
  <si>
    <t>경미한 통증</t>
  </si>
  <si>
    <t>(5/7)</t>
  </si>
  <si>
    <t>경미한 부종</t>
  </si>
  <si>
    <t>(3/7)</t>
  </si>
  <si>
    <t>(6/80)</t>
  </si>
  <si>
    <t>7~14일까지 지속</t>
  </si>
  <si>
    <t>(7/165)</t>
  </si>
  <si>
    <t>모든 합병증</t>
  </si>
  <si>
    <t>(160/165)</t>
  </si>
  <si>
    <t>경증</t>
  </si>
  <si>
    <t>(48/165)</t>
  </si>
  <si>
    <t>(101/165)</t>
  </si>
  <si>
    <t>중증</t>
  </si>
  <si>
    <t>(11/165)</t>
  </si>
  <si>
    <t>주사부위 관련 합병증</t>
  </si>
  <si>
    <t>그 외 합병증</t>
  </si>
  <si>
    <t>부종 및 덩어리짐</t>
  </si>
  <si>
    <t>여러 대상자</t>
  </si>
  <si>
    <t>평균 20.7일, 23.4일 지속</t>
  </si>
  <si>
    <t>압통</t>
  </si>
  <si>
    <t>(45/50)</t>
  </si>
  <si>
    <t xml:space="preserve">평균 11.4일간 지속 </t>
  </si>
  <si>
    <t>(5/50)</t>
  </si>
  <si>
    <t>(26/100)</t>
  </si>
  <si>
    <t>일과성 탈모</t>
  </si>
  <si>
    <t>(9/100)</t>
  </si>
  <si>
    <t>마비</t>
  </si>
  <si>
    <t>(2/100)</t>
  </si>
  <si>
    <t>(1/00)</t>
  </si>
  <si>
    <t xml:space="preserve">국소 부종 </t>
  </si>
  <si>
    <t>평균 7.1일 지속</t>
  </si>
  <si>
    <t>국소 감각무딤</t>
  </si>
  <si>
    <t>평균 27.9일 지속</t>
  </si>
  <si>
    <t>국소 덩어리짐</t>
  </si>
  <si>
    <t>평균 3.5일 지속</t>
  </si>
  <si>
    <t>멍, 혈종</t>
  </si>
  <si>
    <t>(13/24)</t>
  </si>
  <si>
    <t>홍반</t>
  </si>
  <si>
    <t>(6/24)</t>
  </si>
  <si>
    <t>2개월간</t>
  </si>
  <si>
    <t>PPC/DEOX</t>
  </si>
  <si>
    <t>DEOX</t>
  </si>
  <si>
    <t>동일인 양측에 각각 주사</t>
  </si>
  <si>
    <t>경결</t>
  </si>
  <si>
    <t>2개월 후에도 잔류 사례 있음</t>
  </si>
  <si>
    <t>가려움</t>
  </si>
  <si>
    <t>어지러움, 현기증</t>
  </si>
  <si>
    <t>권태감, 메스꺼움</t>
  </si>
  <si>
    <t>설사, 지방변</t>
  </si>
  <si>
    <t>무게감</t>
  </si>
  <si>
    <t>100%(5/5)</t>
  </si>
  <si>
    <t>100%(6/6)</t>
  </si>
  <si>
    <t>국소 열감</t>
  </si>
  <si>
    <t>60% (3/5)</t>
  </si>
  <si>
    <t>33.3% (2/6)</t>
  </si>
  <si>
    <t>20% (1/5)</t>
  </si>
  <si>
    <t>결절</t>
  </si>
  <si>
    <t>16.7%(1/6)</t>
  </si>
  <si>
    <t>부종</t>
  </si>
  <si>
    <t>혈종</t>
  </si>
  <si>
    <t>발열, 근육통, 현기증, 위장 장애 또는 시각 장애</t>
  </si>
  <si>
    <t>(0/739)</t>
  </si>
  <si>
    <t>심각한 합병증 및 이상반응</t>
  </si>
  <si>
    <t>(0/441)</t>
  </si>
  <si>
    <t>(441/441)</t>
  </si>
  <si>
    <t>일시적 심부 혈종</t>
  </si>
  <si>
    <t>일부 환자</t>
  </si>
  <si>
    <t>경결 및 피부 퇴축</t>
  </si>
  <si>
    <t>시술 이후</t>
  </si>
  <si>
    <t>시술 30분 이내</t>
  </si>
  <si>
    <t>스테로이드 치료</t>
  </si>
  <si>
    <t>6개월간 목시플록사신 처방</t>
  </si>
  <si>
    <t>시술 후 1개월</t>
  </si>
  <si>
    <t>dapsone 2개월 복용 후 치료</t>
  </si>
  <si>
    <t>스테로이드 병변 내 주사요법 4주 간격 4회 시행 후 일부 결절 크기 약간 감소</t>
  </si>
  <si>
    <t>2회째 주사 직후</t>
  </si>
  <si>
    <t>시술 후 2개월</t>
  </si>
  <si>
    <t>괴사조직 제거술 및 복부성형술 수행</t>
  </si>
  <si>
    <t>시술 후 2시간 이내</t>
  </si>
  <si>
    <t>중재군</t>
  </si>
  <si>
    <t>비교군</t>
  </si>
  <si>
    <t>p값</t>
  </si>
  <si>
    <t>시술부위</t>
    <phoneticPr fontId="1" type="noConversion"/>
  </si>
  <si>
    <t>구분</t>
  </si>
  <si>
    <t>구분</t>
    <phoneticPr fontId="1" type="noConversion"/>
  </si>
  <si>
    <t>상세내용</t>
    <phoneticPr fontId="1" type="noConversion"/>
  </si>
  <si>
    <t>추적관찰기간</t>
    <phoneticPr fontId="1" type="noConversion"/>
  </si>
  <si>
    <t>주요결론</t>
    <phoneticPr fontId="1" type="noConversion"/>
  </si>
  <si>
    <t>동일인 sham
(가스가 공기 중 방출)</t>
    <phoneticPr fontId="1" type="noConversion"/>
  </si>
  <si>
    <t xml:space="preserve">매주 1회씩 총 5회 </t>
    <phoneticPr fontId="1" type="noConversion"/>
  </si>
  <si>
    <t>브라라인, 상완, 복부, 허벅지</t>
  </si>
  <si>
    <t>주 2회씩 총 8회</t>
  </si>
  <si>
    <t>복부, 턱, 팔, 허벅지</t>
  </si>
  <si>
    <t>6:10</t>
    <phoneticPr fontId="1" type="noConversion"/>
  </si>
  <si>
    <t>101:10</t>
    <phoneticPr fontId="1" type="noConversion"/>
  </si>
  <si>
    <t>15:78</t>
    <phoneticPr fontId="1" type="noConversion"/>
  </si>
  <si>
    <t>2:8</t>
    <phoneticPr fontId="1" type="noConversion"/>
  </si>
  <si>
    <t>26:24</t>
    <phoneticPr fontId="1" type="noConversion"/>
  </si>
  <si>
    <t>1:11</t>
    <phoneticPr fontId="1" type="noConversion"/>
  </si>
  <si>
    <t>53:388</t>
    <phoneticPr fontId="1" type="noConversion"/>
  </si>
  <si>
    <t>CO2 가스를 복부 피하조직에 주입
(총량 1,000㎤)</t>
    <phoneticPr fontId="1" type="noConversion"/>
  </si>
  <si>
    <t>100cc/분의 속도로 부위별 CO2 가스주입
(총량 20~3,000cc)</t>
    <phoneticPr fontId="1" type="noConversion"/>
  </si>
  <si>
    <t>100cc/분의 속도로 부위별 CO2 가스주입
(총량 200~1,000cc)</t>
    <phoneticPr fontId="1" type="noConversion"/>
  </si>
  <si>
    <t>10개 지점에 각 80cc/분의 속도로 
80cc의 CO2 가스주입</t>
    <phoneticPr fontId="1" type="noConversion"/>
  </si>
  <si>
    <t>위약
(생리식염수)</t>
    <phoneticPr fontId="1" type="noConversion"/>
  </si>
  <si>
    <t>구분</t>
    <phoneticPr fontId="1" type="noConversion"/>
  </si>
  <si>
    <t>발생률</t>
    <phoneticPr fontId="1" type="noConversion"/>
  </si>
  <si>
    <t>(n/N)</t>
    <phoneticPr fontId="1" type="noConversion"/>
  </si>
  <si>
    <t>p값</t>
    <phoneticPr fontId="1" type="noConversion"/>
  </si>
  <si>
    <t>후속조치 및 경과/예후 등</t>
    <phoneticPr fontId="1" type="noConversion"/>
  </si>
  <si>
    <t>기준시점</t>
    <phoneticPr fontId="1" type="noConversion"/>
  </si>
  <si>
    <t xml:space="preserve">주사부위 통증, 염발음, 주사부위 멍 </t>
    <phoneticPr fontId="1" type="noConversion"/>
  </si>
  <si>
    <t>7~10일 이내 소실</t>
  </si>
  <si>
    <t>멍(일부대상자/10)</t>
    <phoneticPr fontId="1" type="noConversion"/>
  </si>
  <si>
    <t>진통제 투약 없이 1시간 이내 소실</t>
    <phoneticPr fontId="1" type="noConversion"/>
  </si>
  <si>
    <t>화끈거림, Crackling, 염발음, 멍, 혈종, 홍반</t>
    <phoneticPr fontId="1" type="noConversion"/>
  </si>
  <si>
    <t>12주간</t>
    <phoneticPr fontId="1" type="noConversion"/>
  </si>
  <si>
    <t>합병증 및 이상반응 내용</t>
    <phoneticPr fontId="1" type="noConversion"/>
  </si>
  <si>
    <t>경증 이중턱</t>
    <phoneticPr fontId="1" type="noConversion"/>
  </si>
  <si>
    <t>중증 이중턱</t>
    <phoneticPr fontId="1" type="noConversion"/>
  </si>
  <si>
    <t>전체</t>
    <phoneticPr fontId="1" type="noConversion"/>
  </si>
  <si>
    <t>주사부위 관련</t>
    <phoneticPr fontId="1" type="noConversion"/>
  </si>
  <si>
    <t>기타관련</t>
    <phoneticPr fontId="1" type="noConversion"/>
  </si>
  <si>
    <t>(1/31)</t>
  </si>
  <si>
    <t>(20/31)</t>
  </si>
  <si>
    <t>(4/16)</t>
  </si>
  <si>
    <t>(10/31)</t>
  </si>
  <si>
    <t>(11/15)</t>
  </si>
  <si>
    <t>(1/30)</t>
  </si>
  <si>
    <t>(15/30)</t>
  </si>
  <si>
    <t>(13/30)</t>
  </si>
  <si>
    <t>24주간</t>
    <phoneticPr fontId="1" type="noConversion"/>
  </si>
  <si>
    <t>심각한 합병증</t>
    <phoneticPr fontId="1" type="noConversion"/>
  </si>
  <si>
    <t>일반적 합병증</t>
    <phoneticPr fontId="1" type="noConversion"/>
  </si>
  <si>
    <t>8주간</t>
    <phoneticPr fontId="1" type="noConversion"/>
  </si>
  <si>
    <t>(0/28)</t>
  </si>
  <si>
    <t>(17/28)</t>
  </si>
  <si>
    <t>(7/28)</t>
  </si>
  <si>
    <t>(15/28)</t>
  </si>
  <si>
    <t>(3/28)</t>
  </si>
  <si>
    <t>전체
(1개 이상의 부작용보고)</t>
    <phoneticPr fontId="1" type="noConversion"/>
  </si>
  <si>
    <t>(25/31)</t>
  </si>
  <si>
    <t>(9/31)</t>
  </si>
  <si>
    <t>4주간</t>
    <phoneticPr fontId="1" type="noConversion"/>
  </si>
  <si>
    <t>(0/5)</t>
  </si>
  <si>
    <t>시술후</t>
    <phoneticPr fontId="1" type="noConversion"/>
  </si>
  <si>
    <t>복부의 국소부기</t>
    <phoneticPr fontId="1" type="noConversion"/>
  </si>
  <si>
    <t>피하결절 형성</t>
    <phoneticPr fontId="1" type="noConversion"/>
  </si>
  <si>
    <t>일부 대상자</t>
    <phoneticPr fontId="1" type="noConversion"/>
  </si>
  <si>
    <t>12개월간</t>
    <phoneticPr fontId="1" type="noConversion"/>
  </si>
  <si>
    <t>혈종(73.3%), 감각 이상(70.3%), 통증(68.5%), 부종(67.3%), 홍반(50.3%), 경화(37.0%), 종창(29.7%), 가려움증(21.8%), 결절(19.4%), 마비(18.8%), 불편감(3.0%), 기타(8.5%)</t>
    <phoneticPr fontId="1" type="noConversion"/>
  </si>
  <si>
    <t>두통(9.1%), 비인두염(4.8%), 부비동염(3.6%), 고혈압(2.4%)</t>
    <phoneticPr fontId="1" type="noConversion"/>
  </si>
  <si>
    <t>최종시술 후 12주간</t>
    <phoneticPr fontId="1" type="noConversion"/>
  </si>
  <si>
    <t>최종 시술 후  7주</t>
    <phoneticPr fontId="1" type="noConversion"/>
  </si>
  <si>
    <t>모두 남성, 6주에서 12개월 지속</t>
    <phoneticPr fontId="1" type="noConversion"/>
  </si>
  <si>
    <t>PPC</t>
    <phoneticPr fontId="1" type="noConversion"/>
  </si>
  <si>
    <t>카페인</t>
    <phoneticPr fontId="1" type="noConversion"/>
  </si>
  <si>
    <t>실리카</t>
    <phoneticPr fontId="1" type="noConversion"/>
  </si>
  <si>
    <t>(17/75)</t>
    <phoneticPr fontId="1" type="noConversion"/>
  </si>
  <si>
    <t>(19/75)</t>
    <phoneticPr fontId="1" type="noConversion"/>
  </si>
  <si>
    <t>(1/75)</t>
    <phoneticPr fontId="1" type="noConversion"/>
  </si>
  <si>
    <t>48시간
2주
2개월</t>
    <phoneticPr fontId="1" type="noConversion"/>
  </si>
  <si>
    <t>48시간 후</t>
    <phoneticPr fontId="1" type="noConversion"/>
  </si>
  <si>
    <t>2주후</t>
    <phoneticPr fontId="1" type="noConversion"/>
  </si>
  <si>
    <t>2개월 후</t>
    <phoneticPr fontId="1" type="noConversion"/>
  </si>
  <si>
    <t>8주</t>
    <phoneticPr fontId="1" type="noConversion"/>
  </si>
  <si>
    <t>2일간 지속, 환자가 견딜만한 수준</t>
    <phoneticPr fontId="1" type="noConversion"/>
  </si>
  <si>
    <t>모균증 감염</t>
    <phoneticPr fontId="1" type="noConversion"/>
  </si>
  <si>
    <t>두드러기</t>
    <phoneticPr fontId="1" type="noConversion"/>
  </si>
  <si>
    <t>비감염성 화농성 지방층염</t>
    <phoneticPr fontId="1" type="noConversion"/>
  </si>
  <si>
    <t>균 감염(M. chelonae)</t>
    <phoneticPr fontId="1" type="noConversion"/>
  </si>
  <si>
    <t>피부 이물육아종 발생</t>
    <phoneticPr fontId="1" type="noConversion"/>
  </si>
  <si>
    <t>지방층염</t>
    <phoneticPr fontId="1" type="noConversion"/>
  </si>
  <si>
    <t>색소성 양진</t>
    <phoneticPr fontId="1" type="noConversion"/>
  </si>
  <si>
    <t>다발성 이물육아종</t>
    <phoneticPr fontId="1" type="noConversion"/>
  </si>
  <si>
    <t>카페인에 의한 전신독성
    (오심, 구토, 심계항진,심전도 이상 등)</t>
    <phoneticPr fontId="1" type="noConversion"/>
  </si>
  <si>
    <t>피부 농양 발생, 균 감염(M. abscessu)</t>
    <phoneticPr fontId="1" type="noConversion"/>
  </si>
  <si>
    <t xml:space="preserve">피부 농양 발생, 균 감염(M. cosmeticum) </t>
    <phoneticPr fontId="1" type="noConversion"/>
  </si>
  <si>
    <t>시술 부위 발적 및 피부괴사</t>
  </si>
  <si>
    <t>국소 두드러기(홍반성 두드러기 판)</t>
    <phoneticPr fontId="1" type="noConversion"/>
  </si>
  <si>
    <t>염증성 피부괴사(무수알코올의 사용과 Streptococcus pyrogenes 감염 의심)</t>
    <phoneticPr fontId="1" type="noConversion"/>
  </si>
  <si>
    <t>메토트렉세이트, 프레드니손, 하이드록시클로로퀸으로 치료</t>
    <phoneticPr fontId="1" type="noConversion"/>
  </si>
  <si>
    <t>병변 내 트리암시놀론 아세토나이드 주사 매달 총 3회 투여
☞ 3개월 후 결절성 병변으로 인한 위축 관찰</t>
    <phoneticPr fontId="1" type="noConversion"/>
  </si>
  <si>
    <t>minocycline 복용 후 4주간 추적 조사에서 병변 호전됨</t>
    <phoneticPr fontId="1" type="noConversion"/>
  </si>
  <si>
    <t>중환자실에서 집중 관리, 4일 후 퇴원</t>
    <phoneticPr fontId="1" type="noConversion"/>
  </si>
  <si>
    <t>배농치료/항균제 처방, 소파술
☞ 상처 호전, 4개월 외래 추적관찰 중</t>
    <phoneticPr fontId="1" type="noConversion"/>
  </si>
  <si>
    <t>항생제 치료 및 농양 배액 수행, 수개월 후 흉터 남음</t>
    <phoneticPr fontId="1" type="noConversion"/>
  </si>
  <si>
    <t>1회 스테로이드 근육주사 및 3일 스테로이드 경구복용 후 병변 소실</t>
    <phoneticPr fontId="1" type="noConversion"/>
  </si>
  <si>
    <t>부분층 피부이식술 시행
수술 후 잘 생착, 재발 없이 퇴원</t>
    <phoneticPr fontId="1" type="noConversion"/>
  </si>
  <si>
    <t>시술 후 7일 이내</t>
  </si>
  <si>
    <t>5회 세션 후</t>
  </si>
  <si>
    <t>주사부위 통증, 염발음</t>
  </si>
  <si>
    <t>통증, 멍, 부종, 감각 둔화, 종창, 소양증, 경화, 결절, 홍반, 마비 등</t>
  </si>
  <si>
    <t>피부 당김, 두통 등</t>
  </si>
  <si>
    <t>약 7일 지속</t>
  </si>
  <si>
    <t>1~2일 내 자연 소실</t>
  </si>
  <si>
    <t>오심, 구토, 통증</t>
  </si>
  <si>
    <t>멍, 가려움증</t>
  </si>
  <si>
    <t>홍반, 작열감, 종창</t>
  </si>
  <si>
    <t>혈종, 두드러기</t>
  </si>
  <si>
    <t>PPC/유기규소</t>
  </si>
  <si>
    <t>종창, 반상출혈, 가려움</t>
  </si>
  <si>
    <t>몸통 60%, 얼굴 40%</t>
    <phoneticPr fontId="1" type="noConversion"/>
  </si>
  <si>
    <t>몸통과 얼굴 20%</t>
    <phoneticPr fontId="1" type="noConversion"/>
  </si>
  <si>
    <t>사지(30%), 몸통(20%), 얼굴(5% 미만)</t>
    <phoneticPr fontId="1" type="noConversion"/>
  </si>
  <si>
    <t xml:space="preserve"> 지속</t>
    <phoneticPr fontId="1" type="noConversion"/>
  </si>
  <si>
    <t>얼굴과 사지(30%)</t>
    <phoneticPr fontId="1" type="noConversion"/>
  </si>
  <si>
    <t>경미한 통증, 부기, 홍반</t>
  </si>
  <si>
    <t xml:space="preserve">배변 양상변화, 비정상적 월경, </t>
  </si>
  <si>
    <t>최종 세션 후
 3일째</t>
    <phoneticPr fontId="1" type="noConversion"/>
  </si>
  <si>
    <t>각각 시술 후 
1주일,
2주일</t>
    <phoneticPr fontId="1" type="noConversion"/>
  </si>
  <si>
    <t>최종 세션 후
 4일째</t>
    <phoneticPr fontId="1" type="noConversion"/>
  </si>
  <si>
    <t xml:space="preserve">마지막 시술
 3일 후 </t>
    <phoneticPr fontId="1" type="noConversion"/>
  </si>
  <si>
    <t>우측 기술</t>
    <phoneticPr fontId="1" type="noConversion"/>
  </si>
  <si>
    <t>우측기술</t>
    <phoneticPr fontId="1" type="noConversion"/>
  </si>
  <si>
    <t>수술적 제거 ☞ 3개월 후 완전 치유</t>
    <phoneticPr fontId="1" type="noConversion"/>
  </si>
  <si>
    <t>(㎝)</t>
  </si>
  <si>
    <t>전면부</t>
  </si>
  <si>
    <t>기저값</t>
  </si>
  <si>
    <t>(동일인)</t>
  </si>
  <si>
    <t>5주 차</t>
  </si>
  <si>
    <t>0.74±0.23</t>
  </si>
  <si>
    <t>0.85±0.22</t>
  </si>
  <si>
    <t>28주 차</t>
  </si>
  <si>
    <t>0.92±0.35</t>
  </si>
  <si>
    <t>0.93±0.32</t>
  </si>
  <si>
    <t>모든 위치</t>
  </si>
  <si>
    <t>0.97±0.33</t>
  </si>
  <si>
    <t>1.05±0.34</t>
  </si>
  <si>
    <t>1.09±0.38</t>
  </si>
  <si>
    <t>1.13±0.40</t>
  </si>
  <si>
    <t>복부둘레(㎝)</t>
  </si>
  <si>
    <t>95.53±14.11</t>
  </si>
  <si>
    <t>94.42±14.26</t>
  </si>
  <si>
    <t>97.56±9.71</t>
  </si>
  <si>
    <t>체중(㎏)</t>
  </si>
  <si>
    <t>76.84±10.55</t>
  </si>
  <si>
    <t>76.20±10.77</t>
  </si>
  <si>
    <t>75.69±8.78</t>
  </si>
  <si>
    <t>국소지방 감소 정도</t>
    <phoneticPr fontId="1" type="noConversion"/>
  </si>
  <si>
    <t>비고</t>
    <phoneticPr fontId="1" type="noConversion"/>
  </si>
  <si>
    <t>국소지방두께(㎝)</t>
    <phoneticPr fontId="1" type="noConversion"/>
  </si>
  <si>
    <t>국소지방두께변화</t>
  </si>
  <si>
    <t>브라라인</t>
  </si>
  <si>
    <t>-0.69±0.59</t>
  </si>
  <si>
    <t>-0.35±0.50</t>
  </si>
  <si>
    <t>-0.43±0.30</t>
  </si>
  <si>
    <t>-0.08±0.30</t>
  </si>
  <si>
    <t>둘레변화(㎝)</t>
  </si>
  <si>
    <t>상완</t>
  </si>
  <si>
    <t>-0.04±0.06</t>
  </si>
  <si>
    <t>0.01±0.04</t>
  </si>
  <si>
    <t>-0.13±0.08</t>
  </si>
  <si>
    <t>-0.03±0.07</t>
  </si>
  <si>
    <t>before</t>
  </si>
  <si>
    <t>after</t>
  </si>
  <si>
    <t>(초음파) 국소지방 두께(㎝)</t>
  </si>
  <si>
    <t>3.30±0.998</t>
  </si>
  <si>
    <t>2.13±0.74</t>
  </si>
  <si>
    <t>&lt;0.0001</t>
  </si>
  <si>
    <t>팔</t>
  </si>
  <si>
    <t>1.89±0.10</t>
  </si>
  <si>
    <t>1.40±0.08</t>
  </si>
  <si>
    <t>2.77±0.75</t>
  </si>
  <si>
    <t>1.59±0.57</t>
  </si>
  <si>
    <t>턱밑</t>
  </si>
  <si>
    <t>1.98±0.90</t>
  </si>
  <si>
    <t>0.75±0.36</t>
  </si>
  <si>
    <t>둘레(㎝)</t>
  </si>
  <si>
    <t>109.0±4.4</t>
  </si>
  <si>
    <t>104.5±5.6</t>
  </si>
  <si>
    <t>36.2±2.5</t>
  </si>
  <si>
    <t>33.3±2.9</t>
  </si>
  <si>
    <t>67.6±17.0</t>
  </si>
  <si>
    <t>62.9±16.4</t>
  </si>
  <si>
    <t>허벅지(좌)</t>
  </si>
  <si>
    <t>66.54±5.21</t>
  </si>
  <si>
    <t>62.83±4.70</t>
  </si>
  <si>
    <t>&lt;0.01</t>
  </si>
  <si>
    <t>59.78±5.5</t>
  </si>
  <si>
    <t>55.83±4.27</t>
  </si>
  <si>
    <t>체지방량(%)</t>
  </si>
  <si>
    <t>21.1±09</t>
  </si>
  <si>
    <t>21.7±4.3</t>
  </si>
  <si>
    <t>67.0±8.1</t>
  </si>
  <si>
    <t>68.0±9.3</t>
  </si>
  <si>
    <t>BMI(㎏/㎟)</t>
  </si>
  <si>
    <t>25.3±2.9</t>
  </si>
  <si>
    <t>허벅지(우)</t>
    <phoneticPr fontId="1" type="noConversion"/>
  </si>
  <si>
    <t>6개월</t>
    <phoneticPr fontId="1" type="noConversion"/>
  </si>
  <si>
    <t>허벅지 둘레 변화(㎝)</t>
  </si>
  <si>
    <t>체중변화</t>
  </si>
  <si>
    <t>복부 둘레 변화(㎝)</t>
    <phoneticPr fontId="1" type="noConversion"/>
  </si>
  <si>
    <t>*p&lt;0.05</t>
  </si>
  <si>
    <t>-1.8±0.5*</t>
  </si>
  <si>
    <t>-1.6±0.4*</t>
  </si>
  <si>
    <t>-2.1±0.3*</t>
  </si>
  <si>
    <t>-2.08*</t>
  </si>
  <si>
    <t>-2.3±0.3*</t>
  </si>
  <si>
    <t>-2.30*</t>
  </si>
  <si>
    <t>-2.0±0.4*</t>
  </si>
  <si>
    <t>-2.5±0.4*</t>
  </si>
  <si>
    <t>-2.6±0.*4</t>
  </si>
  <si>
    <t>체중변화(㎏)</t>
    <phoneticPr fontId="1" type="noConversion"/>
  </si>
  <si>
    <t>20대 상</t>
    <phoneticPr fontId="1" type="noConversion"/>
  </si>
  <si>
    <t>20대 중</t>
    <phoneticPr fontId="1" type="noConversion"/>
  </si>
  <si>
    <t>20대 하</t>
    <phoneticPr fontId="1" type="noConversion"/>
  </si>
  <si>
    <t>30대 상</t>
    <phoneticPr fontId="1" type="noConversion"/>
  </si>
  <si>
    <t>4~50대 상</t>
    <phoneticPr fontId="1" type="noConversion"/>
  </si>
  <si>
    <t>20대 좌</t>
    <phoneticPr fontId="1" type="noConversion"/>
  </si>
  <si>
    <t>20대 우</t>
    <phoneticPr fontId="1" type="noConversion"/>
  </si>
  <si>
    <t>30대 좌</t>
    <phoneticPr fontId="1" type="noConversion"/>
  </si>
  <si>
    <t>30대 우</t>
    <phoneticPr fontId="1" type="noConversion"/>
  </si>
  <si>
    <t>4~50대 좌</t>
    <phoneticPr fontId="1" type="noConversion"/>
  </si>
  <si>
    <t>4~50대 우</t>
    <phoneticPr fontId="1" type="noConversion"/>
  </si>
  <si>
    <t>복부군 20대</t>
    <phoneticPr fontId="1" type="noConversion"/>
  </si>
  <si>
    <t>복부군 30대</t>
    <phoneticPr fontId="1" type="noConversion"/>
  </si>
  <si>
    <t>4~50대 중</t>
    <phoneticPr fontId="1" type="noConversion"/>
  </si>
  <si>
    <t>4~50대 하</t>
    <phoneticPr fontId="1" type="noConversion"/>
  </si>
  <si>
    <t>30대 중</t>
    <phoneticPr fontId="1" type="noConversion"/>
  </si>
  <si>
    <t>30대 하</t>
    <phoneticPr fontId="1" type="noConversion"/>
  </si>
  <si>
    <t>복부군 4~50대</t>
    <phoneticPr fontId="1" type="noConversion"/>
  </si>
  <si>
    <t>허벅지군 20대</t>
    <phoneticPr fontId="1" type="noConversion"/>
  </si>
  <si>
    <t>허벅지군 30대</t>
    <phoneticPr fontId="1" type="noConversion"/>
  </si>
  <si>
    <t>허벅지군 4~50대</t>
    <phoneticPr fontId="1" type="noConversion"/>
  </si>
  <si>
    <t>-1.5±0.2*</t>
  </si>
  <si>
    <t>-1.6±0.3*</t>
  </si>
  <si>
    <t>-1.1±0.3*</t>
  </si>
  <si>
    <t>-1.5±0.4*</t>
  </si>
  <si>
    <t>-1.30*</t>
  </si>
  <si>
    <t>-0.80*</t>
  </si>
  <si>
    <t>-0.90*</t>
  </si>
  <si>
    <t>-1.60*</t>
  </si>
  <si>
    <t>남</t>
    <phoneticPr fontId="1" type="noConversion"/>
  </si>
  <si>
    <t>여</t>
    <phoneticPr fontId="1" type="noConversion"/>
  </si>
  <si>
    <t>전후 변화</t>
    <phoneticPr fontId="1" type="noConversion"/>
  </si>
  <si>
    <t>셀룰라이트 등급*</t>
  </si>
  <si>
    <t>No cellulite</t>
  </si>
  <si>
    <t>(0/24)</t>
  </si>
  <si>
    <t>&lt;0.001</t>
  </si>
  <si>
    <t>Grade I</t>
  </si>
  <si>
    <t>(2/24)</t>
  </si>
  <si>
    <t>Grade II</t>
  </si>
  <si>
    <t>(7/24)</t>
  </si>
  <si>
    <t>Grade III</t>
  </si>
  <si>
    <t>(16/24)</t>
  </si>
  <si>
    <t>(5/24)</t>
  </si>
  <si>
    <t>효과 유지</t>
  </si>
  <si>
    <t>비율</t>
  </si>
  <si>
    <t>평균 등급</t>
  </si>
  <si>
    <t>경증 이중턱 두께변화</t>
  </si>
  <si>
    <t>중증 이중턱 두께변화</t>
  </si>
  <si>
    <t>12주후</t>
  </si>
  <si>
    <t>-3.5±0.5</t>
  </si>
  <si>
    <t>-1.1±0.7</t>
  </si>
  <si>
    <t>-6.9±0.6</t>
  </si>
  <si>
    <t>-1.3±0.9</t>
  </si>
  <si>
    <t>전면 복부 지방두께(㎝)</t>
  </si>
  <si>
    <t>32.8±4.0</t>
  </si>
  <si>
    <t>33.2±4.2</t>
  </si>
  <si>
    <t>8주후</t>
  </si>
  <si>
    <t>28.7±3.4</t>
  </si>
  <si>
    <t>31.7±3.0</t>
  </si>
  <si>
    <t>측면 복부 지방두께(㎝)</t>
  </si>
  <si>
    <t>24.0±4.1</t>
  </si>
  <si>
    <t>23.0±3.9</t>
  </si>
  <si>
    <t>21.7±4.0</t>
  </si>
  <si>
    <t>23.5±3.7</t>
  </si>
  <si>
    <t>피부주름 두께(㎜)</t>
  </si>
  <si>
    <t>34.4±1.7</t>
  </si>
  <si>
    <t>36.9±1.7</t>
  </si>
  <si>
    <t>24.2±1.6*</t>
  </si>
  <si>
    <t>33.3±1.3</t>
  </si>
  <si>
    <t>100.4±2.6</t>
  </si>
  <si>
    <t>98.8±3.8</t>
  </si>
  <si>
    <t>29.3±4.8</t>
  </si>
  <si>
    <t>34.1±2.3</t>
  </si>
  <si>
    <t>허벅지 둘레 변화(㎝): 20명</t>
  </si>
  <si>
    <t>-0.6±1.5</t>
  </si>
  <si>
    <t>-0.3±1.8</t>
  </si>
  <si>
    <t>CT상 변화</t>
  </si>
  <si>
    <t>지방면적(㎟): 10명</t>
  </si>
  <si>
    <t>-379.3±1244.0</t>
  </si>
  <si>
    <t>-250.2±1243.0</t>
  </si>
  <si>
    <t>지방두께(㎝): 10명</t>
  </si>
  <si>
    <t>-0.03±0.24</t>
  </si>
  <si>
    <t>0.05±0.36</t>
  </si>
  <si>
    <t>복부둘레 변화(㎝）</t>
  </si>
  <si>
    <t>-2.59±1.43</t>
  </si>
  <si>
    <t>-2.22±1.82</t>
  </si>
  <si>
    <t>체지방률(%) 변화</t>
  </si>
  <si>
    <t>-0.56±1.76</t>
  </si>
  <si>
    <t>-0.84±1.55</t>
  </si>
  <si>
    <t>체중 변화(㎏)</t>
  </si>
  <si>
    <t>-1.1±1.7</t>
  </si>
  <si>
    <t>-1.0±1.6</t>
  </si>
  <si>
    <t>BMI 변화(㎏/㎟)</t>
  </si>
  <si>
    <t>-0.41±0.65</t>
  </si>
  <si>
    <t>-0.37±0.63</t>
  </si>
  <si>
    <t>시상복부둘레(㎜)</t>
  </si>
  <si>
    <t>-8.7±11.0</t>
  </si>
  <si>
    <t>-5.9±13.9</t>
  </si>
  <si>
    <t>내장지방면적(㎠)</t>
  </si>
  <si>
    <t>중앙값 -5.8</t>
  </si>
  <si>
    <t>중앙값 -1.5</t>
  </si>
  <si>
    <t>피하지방면적(㎠)</t>
  </si>
  <si>
    <t>중앙값 -23.5</t>
  </si>
  <si>
    <t>중앙값 -17.6</t>
  </si>
  <si>
    <t>전면피하지방두께(㎜)</t>
  </si>
  <si>
    <t>-0.2±4.8</t>
  </si>
  <si>
    <t>0.2±3.9</t>
  </si>
  <si>
    <t>복부둘레 변화(cm)</t>
  </si>
  <si>
    <t>-4.3±4.7*</t>
  </si>
  <si>
    <t>-4.0±3.5*</t>
  </si>
  <si>
    <t>-2.2±1.9*</t>
  </si>
  <si>
    <t>-2.8±1.9*</t>
  </si>
  <si>
    <t>체중 변화(kg)</t>
  </si>
  <si>
    <t>-3.8±2.6*</t>
  </si>
  <si>
    <t>-4.4±2.7*</t>
  </si>
  <si>
    <t>BMI 변화(kg/m2)</t>
  </si>
  <si>
    <t>-1.53±1.06*</t>
  </si>
  <si>
    <t>-1.75±1.07*</t>
  </si>
  <si>
    <t>허벅지둘레(㎝)</t>
  </si>
  <si>
    <t>4주후</t>
  </si>
  <si>
    <t>80% (4/5)에서 감소함</t>
  </si>
  <si>
    <t>체중 변화(kg)</t>
    <phoneticPr fontId="1" type="noConversion"/>
  </si>
  <si>
    <t xml:space="preserve">중재군이 비교군보다1.8±0.89 더 감소함  </t>
    <phoneticPr fontId="1" type="noConversion"/>
  </si>
  <si>
    <t>3개월 후</t>
    <phoneticPr fontId="1" type="noConversion"/>
  </si>
  <si>
    <t>군간 유의한 차이를 보이지 않음</t>
  </si>
  <si>
    <t>NS</t>
    <phoneticPr fontId="1" type="noConversion"/>
  </si>
  <si>
    <t>(동일인)</t>
    <phoneticPr fontId="1" type="noConversion"/>
  </si>
  <si>
    <t>피하지방층 두께 변화</t>
  </si>
  <si>
    <t>변화</t>
    <phoneticPr fontId="1" type="noConversion"/>
  </si>
  <si>
    <t>턱 볼록함 감소에 따른 거리(㎜)</t>
  </si>
  <si>
    <t>10.83±2.66</t>
  </si>
  <si>
    <t>18.8±1.61</t>
  </si>
  <si>
    <t>4회 세션 이후</t>
    <phoneticPr fontId="1" type="noConversion"/>
  </si>
  <si>
    <t>무릎안쪽 지방층 두께(㎜)</t>
  </si>
  <si>
    <t>무릎 둘레(㎝)</t>
  </si>
  <si>
    <t>2회 세션 이후</t>
  </si>
  <si>
    <t>22.07±3.61</t>
  </si>
  <si>
    <t>15.98±2.72</t>
  </si>
  <si>
    <t>38.79±3.72</t>
  </si>
  <si>
    <t>37.46±3.57</t>
  </si>
  <si>
    <t>복부 둘레(㎝)</t>
  </si>
  <si>
    <t>엉덩이 둘레(㎝)</t>
  </si>
  <si>
    <t>허리-엉덩이 비율</t>
  </si>
  <si>
    <t>6회 세션 이후</t>
  </si>
  <si>
    <t>78.8 ± 10.6</t>
  </si>
  <si>
    <t>70.8 ± 9.6</t>
  </si>
  <si>
    <t>93.6 ± 9.0</t>
  </si>
  <si>
    <t>92.6 ± 8.0</t>
  </si>
  <si>
    <t>0.84 ± 0.07</t>
  </si>
  <si>
    <t>0.76 ± 0.06</t>
  </si>
  <si>
    <t>턱 두께 변화</t>
  </si>
  <si>
    <t>최종</t>
  </si>
  <si>
    <t>세션후</t>
  </si>
  <si>
    <t>1년</t>
  </si>
  <si>
    <t>SMF 1단계이상 개선비중</t>
  </si>
  <si>
    <t>–27.2%</t>
  </si>
  <si>
    <t xml:space="preserve">최종 세션후 </t>
  </si>
  <si>
    <t>감소</t>
  </si>
  <si>
    <t>SMF 등급개선 대상자비중</t>
  </si>
  <si>
    <t>1단계</t>
  </si>
  <si>
    <t>2단계</t>
  </si>
  <si>
    <t>1단계이상</t>
  </si>
  <si>
    <t>허벅지 둘레(㎝)</t>
  </si>
  <si>
    <t>좌</t>
  </si>
  <si>
    <t>66.85±5.93</t>
  </si>
  <si>
    <t>62.01±4.1</t>
  </si>
  <si>
    <t>우</t>
  </si>
  <si>
    <t>67.12±6.3</t>
  </si>
  <si>
    <t>63.88±4.62</t>
  </si>
  <si>
    <t>각 신체 둘레 변화</t>
  </si>
  <si>
    <t>최종 세션후</t>
  </si>
  <si>
    <t>통계적으로 유의하게 감소</t>
  </si>
  <si>
    <t>96% 대상자가 감소</t>
  </si>
  <si>
    <t>체중 감소(㎏)</t>
  </si>
  <si>
    <t>BMI 감소(㎏/㎠)</t>
  </si>
  <si>
    <t>국소지방두께감소(㎜)</t>
    <phoneticPr fontId="1" type="noConversion"/>
  </si>
  <si>
    <t xml:space="preserve">
PPC/DEOX -36.87%
DEOX -36.06%
</t>
    <phoneticPr fontId="1" type="noConversion"/>
  </si>
  <si>
    <t>4주차</t>
    <phoneticPr fontId="1" type="noConversion"/>
  </si>
  <si>
    <t>10주차</t>
    <phoneticPr fontId="1" type="noConversion"/>
  </si>
  <si>
    <t>PPC/유기규소</t>
    <phoneticPr fontId="1" type="noConversion"/>
  </si>
  <si>
    <t>국소지방두께변화정도(%)</t>
  </si>
  <si>
    <t>지방감소정도</t>
    <phoneticPr fontId="1" type="noConversion"/>
  </si>
  <si>
    <t>모든 주사부위에서 감소함</t>
    <phoneticPr fontId="1" type="noConversion"/>
  </si>
  <si>
    <t>(1/24)</t>
  </si>
  <si>
    <t>(4/24)</t>
  </si>
  <si>
    <t>(8/24)</t>
  </si>
  <si>
    <t>(15/24)</t>
  </si>
  <si>
    <t>(9/24)</t>
  </si>
  <si>
    <t>중재시술 선호</t>
  </si>
  <si>
    <t>18.8% (3/16)</t>
  </si>
  <si>
    <t>비교시술 선호</t>
  </si>
  <si>
    <t>두 시술 모두 선호</t>
  </si>
  <si>
    <t>56.3% (9/16)</t>
  </si>
  <si>
    <t>두 시술 모두 비선호</t>
  </si>
  <si>
    <t>6.3% (1/16)</t>
  </si>
  <si>
    <t>매우 만족</t>
  </si>
  <si>
    <t>50.0% (17/34)</t>
  </si>
  <si>
    <t>만족</t>
  </si>
  <si>
    <t>29.0% (10/34)</t>
  </si>
  <si>
    <t>보통</t>
  </si>
  <si>
    <t>17.6% (6/34)</t>
  </si>
  <si>
    <t>불만족</t>
  </si>
  <si>
    <t>2.9% (1/34)</t>
  </si>
  <si>
    <t>중재군 62.8점, 비교군 31.2점</t>
  </si>
  <si>
    <t>(p&lt;0.001)</t>
  </si>
  <si>
    <t>중재군 60.7점, 비교군 16.1점</t>
  </si>
  <si>
    <t>시술 만족도 높음</t>
  </si>
  <si>
    <t>중재시술 효과에 만족</t>
  </si>
  <si>
    <t>85.7% (6/7)</t>
  </si>
  <si>
    <t>타 시술(지방흡입술) 선택의사 표현</t>
  </si>
  <si>
    <t>28.6% (2/7)</t>
  </si>
  <si>
    <t>타인에 동 시술 권유 의사 있음</t>
  </si>
  <si>
    <t>연구 도중 중단의사 있었음</t>
  </si>
  <si>
    <t>(사유: 통증 및 효과기대 낮음)</t>
  </si>
  <si>
    <t>허벅지 둘레 감소 효과에 대한 기대치</t>
  </si>
  <si>
    <t>낮거나(67%), 없을 것(33%)</t>
  </si>
  <si>
    <t>뱃살이 잘 빠지는 것 같다</t>
  </si>
  <si>
    <t>중재군 23.3%, 비교군 41.1%</t>
  </si>
  <si>
    <t>체중이 잘 빠지는 것 같다</t>
  </si>
  <si>
    <t>중재군 6.7%, 비교군 14.3%</t>
  </si>
  <si>
    <t>90% (9/10)</t>
  </si>
  <si>
    <t>시술 효과에 만족</t>
  </si>
  <si>
    <t>57.14%(4/7)</t>
  </si>
  <si>
    <t>더 나아질 것으로 기대</t>
  </si>
  <si>
    <t>28.57% (2/7)</t>
  </si>
  <si>
    <t>결과가 좋지 않다고 생각</t>
  </si>
  <si>
    <t>14.29% (1/7)</t>
  </si>
  <si>
    <t>2세션 이후</t>
    <phoneticPr fontId="1" type="noConversion"/>
  </si>
  <si>
    <t>얼굴/턱 모양에 만족하는 비율</t>
  </si>
  <si>
    <t>(12주 차) 87.5%</t>
  </si>
  <si>
    <t>(12개월차) 84.9%</t>
  </si>
  <si>
    <t>턱/목 부위 매력도 평가</t>
  </si>
  <si>
    <t>(기저) 2.8±1.7</t>
  </si>
  <si>
    <t>(12주 차) 5.4±1.9</t>
  </si>
  <si>
    <t>(12개월차) 6.6±1.3</t>
  </si>
  <si>
    <t>상당히 만족</t>
  </si>
  <si>
    <t>63% (47/75)</t>
  </si>
  <si>
    <t>어느 정도 만족</t>
  </si>
  <si>
    <t>33% (25/75)</t>
  </si>
  <si>
    <t>만족하지 않음</t>
  </si>
  <si>
    <t>4% (3/75)</t>
  </si>
  <si>
    <t>86.2% (380/441)</t>
  </si>
  <si>
    <t>12.5% (55/441)</t>
  </si>
  <si>
    <t>1.4% (6/441)</t>
  </si>
  <si>
    <t>High Risk of bias</t>
  </si>
  <si>
    <t>Unclear Risk of bias</t>
  </si>
  <si>
    <t>Low Risk of bias</t>
  </si>
  <si>
    <t>대상군 
비교가능성</t>
    <phoneticPr fontId="1" type="noConversion"/>
  </si>
  <si>
    <t>대상군선정</t>
    <phoneticPr fontId="1" type="noConversion"/>
  </si>
  <si>
    <t>교란변수</t>
    <phoneticPr fontId="1" type="noConversion"/>
  </si>
  <si>
    <t>노출측정</t>
    <phoneticPr fontId="1" type="noConversion"/>
  </si>
  <si>
    <t>평가자의 
눈가림</t>
    <phoneticPr fontId="1" type="noConversion"/>
  </si>
  <si>
    <t>결과평가</t>
    <phoneticPr fontId="1" type="noConversion"/>
  </si>
  <si>
    <t>불완전한 
결과자료</t>
    <phoneticPr fontId="1" type="noConversion"/>
  </si>
  <si>
    <t>선택적 
결과보고</t>
    <phoneticPr fontId="1" type="noConversion"/>
  </si>
  <si>
    <t>High Risk of bias</t>
    <phoneticPr fontId="1" type="noConversion"/>
  </si>
  <si>
    <t>Unclear Risk of bias</t>
    <phoneticPr fontId="1" type="noConversion"/>
  </si>
  <si>
    <t>Low Risk of bias</t>
    <phoneticPr fontId="1" type="noConversion"/>
  </si>
  <si>
    <t>u</t>
    <phoneticPr fontId="1" type="noConversion"/>
  </si>
  <si>
    <t>s</t>
    <phoneticPr fontId="1" type="noConversion"/>
  </si>
  <si>
    <t>q</t>
    <phoneticPr fontId="1" type="noConversion"/>
  </si>
  <si>
    <t>o</t>
    <phoneticPr fontId="1" type="noConversion"/>
  </si>
  <si>
    <t>M</t>
    <phoneticPr fontId="1" type="noConversion"/>
  </si>
  <si>
    <t>K</t>
    <phoneticPr fontId="1" type="noConversion"/>
  </si>
  <si>
    <t>I</t>
    <phoneticPr fontId="1" type="noConversion"/>
  </si>
  <si>
    <t>G</t>
    <phoneticPr fontId="1" type="noConversion"/>
  </si>
  <si>
    <t>Hasengschwandtner 2006</t>
    <phoneticPr fontId="1" type="noConversion"/>
  </si>
  <si>
    <t>Rittes 2007</t>
    <phoneticPr fontId="1" type="noConversion"/>
  </si>
  <si>
    <t>Co 2007</t>
    <phoneticPr fontId="1" type="noConversion"/>
  </si>
  <si>
    <t>Salti 2008</t>
    <phoneticPr fontId="1" type="noConversion"/>
  </si>
  <si>
    <t>Kutlubay 2011</t>
    <phoneticPr fontId="1" type="noConversion"/>
  </si>
  <si>
    <t>Shridharani 2019</t>
    <phoneticPr fontId="1" type="noConversion"/>
  </si>
  <si>
    <t>Shome 2019</t>
    <phoneticPr fontId="1" type="noConversion"/>
  </si>
  <si>
    <t>Beer 2019</t>
    <phoneticPr fontId="1" type="noConversion"/>
  </si>
  <si>
    <t>Scarano 2020</t>
    <phoneticPr fontId="1" type="noConversion"/>
  </si>
  <si>
    <t>Mlosek 2020</t>
    <phoneticPr fontId="1" type="noConversion"/>
  </si>
  <si>
    <t>Scarano 2023</t>
    <phoneticPr fontId="1" type="noConversion"/>
  </si>
  <si>
    <t>Lee 2010</t>
    <phoneticPr fontId="1" type="noConversion"/>
  </si>
  <si>
    <t>Pianez 2016</t>
    <phoneticPr fontId="1" type="noConversion"/>
  </si>
  <si>
    <t>Eldsouky 2018</t>
    <phoneticPr fontId="1" type="noConversion"/>
  </si>
  <si>
    <t>Farag 2019</t>
    <phoneticPr fontId="1" type="noConversion"/>
  </si>
  <si>
    <t>Lee 2016</t>
    <phoneticPr fontId="1" type="noConversion"/>
  </si>
  <si>
    <t>Kopera 2008</t>
    <phoneticPr fontId="1" type="noConversion"/>
  </si>
  <si>
    <t>모든 결과지표 제시됨</t>
    <phoneticPr fontId="1" type="noConversion"/>
  </si>
  <si>
    <t>L</t>
    <phoneticPr fontId="1" type="noConversion"/>
  </si>
  <si>
    <t>결측치없음</t>
    <phoneticPr fontId="1" type="noConversion"/>
  </si>
  <si>
    <t>객관적 결과지표</t>
    <phoneticPr fontId="1" type="noConversion"/>
  </si>
  <si>
    <t>결과지표가 평가자에 의해 영향을 받지 않음</t>
    <phoneticPr fontId="1" type="noConversion"/>
  </si>
  <si>
    <t>중재방법 구체적 제시됨</t>
    <phoneticPr fontId="1" type="noConversion"/>
  </si>
  <si>
    <t>동일 대상자군 전후비교</t>
    <phoneticPr fontId="1" type="noConversion"/>
  </si>
  <si>
    <t>H</t>
    <phoneticPr fontId="1" type="noConversion"/>
  </si>
  <si>
    <t>중재 및 비교 시술방법 구체적 설명 제시됨</t>
    <phoneticPr fontId="1" type="noConversion"/>
  </si>
  <si>
    <t>체중이 많이 나가는 사람 순으로 순서를 정하고, 홀짝으로 군간 배정</t>
    <phoneticPr fontId="1" type="noConversion"/>
  </si>
  <si>
    <t>U</t>
    <phoneticPr fontId="1" type="noConversion"/>
  </si>
  <si>
    <t>대상자 주요 기저특성에 대한 p값 제시 없음</t>
    <phoneticPr fontId="1" type="noConversion"/>
  </si>
  <si>
    <t>제목에는 셀룰라이트 개선으로 제시하였으나, 관련 결과 제시 없음</t>
    <phoneticPr fontId="1" type="noConversion"/>
  </si>
  <si>
    <t>객관적 결과지표로 구성</t>
    <phoneticPr fontId="1" type="noConversion"/>
  </si>
  <si>
    <t>설정된 결과 모두 제시</t>
    <phoneticPr fontId="1" type="noConversion"/>
  </si>
  <si>
    <t>선택배제기준의 명확한 제시 없음</t>
    <phoneticPr fontId="1" type="noConversion"/>
  </si>
  <si>
    <t>동일인 양쪽 비교</t>
    <phoneticPr fontId="1" type="noConversion"/>
  </si>
  <si>
    <t>평가</t>
    <phoneticPr fontId="1" type="noConversion"/>
  </si>
  <si>
    <t>선택적 결과보고</t>
    <phoneticPr fontId="1" type="noConversion"/>
  </si>
  <si>
    <t>불완전한 결과자료</t>
    <phoneticPr fontId="1" type="noConversion"/>
  </si>
  <si>
    <t>평가자의 눈가림</t>
    <phoneticPr fontId="1" type="noConversion"/>
  </si>
  <si>
    <t>대상군 선정</t>
    <phoneticPr fontId="1" type="noConversion"/>
  </si>
  <si>
    <t>대상군 비교가능성</t>
    <phoneticPr fontId="1" type="noConversion"/>
  </si>
  <si>
    <t>제1저자(출판연도)</t>
    <phoneticPr fontId="1" type="noConversion"/>
  </si>
  <si>
    <t>무작위 배정순서 생성</t>
  </si>
  <si>
    <t>배정순서은폐</t>
    <phoneticPr fontId="1" type="noConversion"/>
  </si>
  <si>
    <t>연구 참여자, 연구자에 대한 눈가림</t>
    <phoneticPr fontId="1" type="noConversion"/>
  </si>
  <si>
    <t>결과평가에 대한 눈가림</t>
    <phoneticPr fontId="1" type="noConversion"/>
  </si>
  <si>
    <t>불충분한 결과자료</t>
    <phoneticPr fontId="1" type="noConversion"/>
  </si>
  <si>
    <t>선택적 보고</t>
    <phoneticPr fontId="1" type="noConversion"/>
  </si>
  <si>
    <t>그 외 비뚤림: 재정지원 및 COI</t>
    <phoneticPr fontId="1" type="noConversion"/>
  </si>
  <si>
    <t>그 외 비뚤림: 
재정지원 및 COI</t>
    <phoneticPr fontId="1" type="noConversion"/>
  </si>
  <si>
    <t>연구 참여자, 연구자에
 대한 눈가림</t>
    <phoneticPr fontId="1" type="noConversion"/>
  </si>
  <si>
    <t>무작위 배정순서 
생성</t>
    <phoneticPr fontId="1" type="noConversion"/>
  </si>
  <si>
    <t>COI 및 funding 언급없음</t>
    <phoneticPr fontId="1" type="noConversion"/>
  </si>
  <si>
    <t>안전성, 효과성 모두 보고함</t>
    <phoneticPr fontId="1" type="noConversion"/>
  </si>
  <si>
    <t>결측치가 없을 것으로 추정됨</t>
    <phoneticPr fontId="1" type="noConversion"/>
  </si>
  <si>
    <t>이중맹검법</t>
    <phoneticPr fontId="1" type="noConversion"/>
  </si>
  <si>
    <t>배정순서 은폐에 대한 설명없음</t>
    <phoneticPr fontId="1" type="noConversion"/>
  </si>
  <si>
    <t>무작위 언급은 있으나 구체적 배정방법 제시 없음</t>
    <phoneticPr fontId="1" type="noConversion"/>
  </si>
  <si>
    <t>Greenway 1987</t>
    <phoneticPr fontId="1" type="noConversion"/>
  </si>
  <si>
    <t>4명(12.9%)와 8명(25.8%) 결측있으나, 최초 대상자에 대한 결과값 산출함</t>
    <phoneticPr fontId="1" type="noConversion"/>
  </si>
  <si>
    <t>난수표를 이용한 무작위 배정 및 할당</t>
  </si>
  <si>
    <t>난수표를 이용한 무작위 배정 및 할당</t>
    <phoneticPr fontId="1" type="noConversion"/>
  </si>
  <si>
    <t>윤영숙 2001</t>
    <phoneticPr fontId="1" type="noConversion"/>
  </si>
  <si>
    <t>보고하기로 한 효과성 지표 모두 제시함</t>
    <phoneticPr fontId="1" type="noConversion"/>
  </si>
  <si>
    <t>시술자와 연구대상자 모두 어느 그룹에 속하는 지 알지 못함</t>
    <phoneticPr fontId="1" type="noConversion"/>
  </si>
  <si>
    <t>계획된 무작위 배정표에 따름</t>
    <phoneticPr fontId="1" type="noConversion"/>
  </si>
  <si>
    <t>박용우 2007</t>
    <phoneticPr fontId="1" type="noConversion"/>
  </si>
  <si>
    <t>No COI</t>
    <phoneticPr fontId="1" type="noConversion"/>
  </si>
  <si>
    <t>결측치 없음</t>
    <phoneticPr fontId="1" type="noConversion"/>
  </si>
  <si>
    <t>간호사 눈가림 적용 및 결과지표가 평가자에 의해 영향을 받지 않음</t>
    <phoneticPr fontId="1" type="noConversion"/>
  </si>
  <si>
    <t>Park 2008</t>
    <phoneticPr fontId="1" type="noConversion"/>
  </si>
  <si>
    <t>재원은 밝혔으나, COI 관련 설명없음</t>
    <phoneticPr fontId="1" type="noConversion"/>
  </si>
  <si>
    <t>결측치 있으나 동일인에 적용된 결과값 분석</t>
    <phoneticPr fontId="1" type="noConversion"/>
  </si>
  <si>
    <t>눈가림에 대한 설명이 불명확</t>
    <phoneticPr fontId="1" type="noConversion"/>
  </si>
  <si>
    <t>동일인에서 좌우에 적용</t>
    <phoneticPr fontId="1" type="noConversion"/>
  </si>
  <si>
    <t>위치배정에 차이 있음(사회 보장 번호의 마지막 숫자에 따라 무작위로 배정) 
동일인에서 좌우 비교군 설정</t>
    <phoneticPr fontId="1" type="noConversion"/>
  </si>
  <si>
    <t>Reeds 2013</t>
    <phoneticPr fontId="1" type="noConversion"/>
  </si>
  <si>
    <t>결측치가 결과에 영향을 끼치지 않음</t>
    <phoneticPr fontId="1" type="noConversion"/>
  </si>
  <si>
    <t>층화 무작위배정</t>
    <phoneticPr fontId="1" type="noConversion"/>
  </si>
  <si>
    <t>Glogau 2019</t>
    <phoneticPr fontId="1" type="noConversion"/>
  </si>
  <si>
    <t>동일인에서 좌우에 적용(컴퓨터에서 블록 생성)</t>
    <phoneticPr fontId="1" type="noConversion"/>
  </si>
  <si>
    <t>Alam 2018</t>
    <phoneticPr fontId="1" type="noConversion"/>
  </si>
  <si>
    <t>Other bias : Funding
(그 외 비뚤림)</t>
    <phoneticPr fontId="1" type="noConversion"/>
  </si>
  <si>
    <t>Free of selectivereporting
(선택적 보고)</t>
    <phoneticPr fontId="1" type="noConversion"/>
  </si>
  <si>
    <t>Incomplete outcomedata addressed
(불충분한 결과자료)</t>
    <phoneticPr fontId="1" type="noConversion"/>
  </si>
  <si>
    <t>Blinding of outcomeassessment
(결과평가에 대한 눈가림)</t>
    <phoneticPr fontId="1" type="noConversion"/>
  </si>
  <si>
    <t>Blinding of participantsand personnel
(연구 참여자, 연구자에 대한 눈가림)</t>
    <phoneticPr fontId="1" type="noConversion"/>
  </si>
  <si>
    <t>Allocation concealment
(배정순서 은폐)</t>
    <phoneticPr fontId="1" type="noConversion"/>
  </si>
  <si>
    <t>Adequate sequencegeneration
(무작위 배정순서 생성)</t>
    <phoneticPr fontId="1" type="noConversion"/>
  </si>
  <si>
    <t>보고하기로 한 지표 모두 제시함</t>
    <phoneticPr fontId="1" type="noConversion"/>
  </si>
  <si>
    <t>주 2회씩 총 8회</t>
    <phoneticPr fontId="1" type="noConversion"/>
  </si>
  <si>
    <t>매주 1회 총 8회</t>
    <phoneticPr fontId="1" type="noConversion"/>
  </si>
  <si>
    <t>셀룰라이트 감소 정도</t>
    <phoneticPr fontId="1" type="noConversion"/>
  </si>
  <si>
    <t>매주 1회 총 6회</t>
    <phoneticPr fontId="1" type="noConversion"/>
  </si>
  <si>
    <t>엉덩이, 
허벅지</t>
    <phoneticPr fontId="1" type="noConversion"/>
  </si>
  <si>
    <t>대상자만족도</t>
    <phoneticPr fontId="1" type="noConversion"/>
  </si>
  <si>
    <t>내용</t>
    <phoneticPr fontId="1" type="noConversion"/>
  </si>
  <si>
    <t>효과성 1- 국소지방 감소 및 제거 정도</t>
    <phoneticPr fontId="1" type="noConversion"/>
  </si>
  <si>
    <t>효과성 2-대상자 만족도</t>
    <phoneticPr fontId="1" type="noConversion"/>
  </si>
  <si>
    <t>대상자만족도(FACE-Q)</t>
    <phoneticPr fontId="1" type="noConversion"/>
  </si>
  <si>
    <t>시술 만족도:4점(불만족) 또는 5점(매우 불만족)</t>
    <phoneticPr fontId="1" type="noConversion"/>
  </si>
  <si>
    <t>이중턱 감소 및 외관개선에 만족
(1명은 2회차 시술 후 탈퇴)</t>
    <phoneticPr fontId="1" type="noConversion"/>
  </si>
  <si>
    <t>시점</t>
    <phoneticPr fontId="1" type="noConversion"/>
  </si>
  <si>
    <t>28주</t>
    <phoneticPr fontId="1" type="noConversion"/>
  </si>
  <si>
    <t>12주</t>
    <phoneticPr fontId="1" type="noConversion"/>
  </si>
  <si>
    <t>24주</t>
    <phoneticPr fontId="1" type="noConversion"/>
  </si>
  <si>
    <t>최종세션 
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</si>
</sst>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%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KoPub돋움체 Light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B0F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181" fontId="7" fillId="0" borderId="1" xfId="1" applyNumberFormat="1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 shrinkToFit="1"/>
    </xf>
    <xf numFmtId="0" fontId="6" fillId="9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7" fillId="9" borderId="1" xfId="0" applyFont="1" applyFill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0" fontId="6" fillId="9" borderId="1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1" fillId="17" borderId="7" xfId="0" applyFont="1" applyFill="1" applyBorder="1" applyAlignment="1">
      <alignment horizontal="center" vertical="center" shrinkToFit="1"/>
    </xf>
    <xf numFmtId="0" fontId="11" fillId="14" borderId="1" xfId="0" applyFont="1" applyFill="1" applyBorder="1" applyAlignment="1">
      <alignment horizontal="center" vertical="center" shrinkToFit="1"/>
    </xf>
    <xf numFmtId="0" fontId="11" fillId="16" borderId="4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vertical="center" wrapText="1" shrinkToFit="1"/>
    </xf>
    <xf numFmtId="0" fontId="11" fillId="16" borderId="7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9" fontId="0" fillId="0" borderId="1" xfId="1" applyFont="1" applyBorder="1">
      <alignment vertical="center"/>
    </xf>
    <xf numFmtId="0" fontId="7" fillId="9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12" fillId="18" borderId="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3" fillId="10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3" fillId="13" borderId="6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49" fontId="13" fillId="10" borderId="2" xfId="0" applyNumberFormat="1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/>
    </xf>
    <xf numFmtId="9" fontId="14" fillId="7" borderId="1" xfId="0" applyNumberFormat="1" applyFont="1" applyFill="1" applyBorder="1" applyAlignment="1">
      <alignment horizontal="center" vertical="center"/>
    </xf>
    <xf numFmtId="10" fontId="14" fillId="7" borderId="1" xfId="0" applyNumberFormat="1" applyFont="1" applyFill="1" applyBorder="1" applyAlignment="1">
      <alignment horizontal="center" vertical="center"/>
    </xf>
    <xf numFmtId="9" fontId="2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 wrapText="1"/>
    </xf>
    <xf numFmtId="0" fontId="2" fillId="19" borderId="8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2" fillId="19" borderId="12" xfId="0" applyFont="1" applyFill="1" applyBorder="1" applyAlignment="1">
      <alignment horizontal="center" vertical="center" wrapText="1"/>
    </xf>
    <xf numFmtId="0" fontId="2" fillId="19" borderId="11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19" borderId="7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2" fillId="19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10" fontId="2" fillId="7" borderId="7" xfId="0" applyNumberFormat="1" applyFont="1" applyFill="1" applyBorder="1" applyAlignment="1">
      <alignment horizontal="center" vertical="center" wrapText="1"/>
    </xf>
    <xf numFmtId="9" fontId="2" fillId="7" borderId="7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 wrapText="1"/>
    </xf>
    <xf numFmtId="0" fontId="2" fillId="19" borderId="0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 wrapText="1"/>
    </xf>
    <xf numFmtId="9" fontId="2" fillId="19" borderId="1" xfId="0" applyNumberFormat="1" applyFont="1" applyFill="1" applyBorder="1" applyAlignment="1">
      <alignment horizontal="center" vertical="center" wrapText="1"/>
    </xf>
    <xf numFmtId="10" fontId="2" fillId="19" borderId="1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19" borderId="0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4" fillId="19" borderId="6" xfId="0" applyFont="1" applyFill="1" applyBorder="1" applyAlignment="1">
      <alignment horizontal="center" vertical="center" wrapText="1"/>
    </xf>
    <xf numFmtId="0" fontId="14" fillId="19" borderId="7" xfId="0" applyFont="1" applyFill="1" applyBorder="1" applyAlignment="1">
      <alignment horizontal="center" vertical="center" wrapText="1"/>
    </xf>
    <xf numFmtId="0" fontId="14" fillId="19" borderId="2" xfId="0" applyFont="1" applyFill="1" applyBorder="1" applyAlignment="1">
      <alignment horizontal="center" vertical="center" wrapText="1"/>
    </xf>
    <xf numFmtId="0" fontId="14" fillId="19" borderId="3" xfId="0" applyFont="1" applyFill="1" applyBorder="1" applyAlignment="1">
      <alignment horizontal="center" vertical="center" wrapText="1"/>
    </xf>
    <xf numFmtId="10" fontId="14" fillId="19" borderId="1" xfId="0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2">
    <cellStyle name="백분율" xfId="1" builtinId="5"/>
    <cellStyle name="표준" xfId="0" builtinId="0"/>
  </cellStyles>
  <dxfs count="5"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39095437104783"/>
          <c:y val="3.7177857325914082E-2"/>
          <c:w val="0.56367925029876242"/>
          <c:h val="0.807103073147766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비뚤림위험평가!$B$94</c:f>
              <c:strCache>
                <c:ptCount val="1"/>
                <c:pt idx="0">
                  <c:v>Low Risk of bias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비뚤림위험평가!$C$94:$J$94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비뚤림위험평가!$C$93:$J$93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A1E-48B7-B75A-CA16A4743955}"/>
            </c:ext>
          </c:extLst>
        </c:ser>
        <c:ser>
          <c:idx val="1"/>
          <c:order val="1"/>
          <c:tx>
            <c:strRef>
              <c:f>비뚤림위험평가!$B$95</c:f>
              <c:strCache>
                <c:ptCount val="1"/>
                <c:pt idx="0">
                  <c:v>Unclear Risk of bias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비뚤림위험평가!$C$95:$J$95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비뚤림위험평가!$C$93:$J$93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A1E-48B7-B75A-CA16A4743955}"/>
            </c:ext>
          </c:extLst>
        </c:ser>
        <c:ser>
          <c:idx val="2"/>
          <c:order val="2"/>
          <c:tx>
            <c:strRef>
              <c:f>비뚤림위험평가!$B$96</c:f>
              <c:strCache>
                <c:ptCount val="1"/>
                <c:pt idx="0">
                  <c:v>High Risk of bias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비뚤림위험평가!$C$96:$J$96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비뚤림위험평가!$C$93:$J$93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A1E-48B7-B75A-CA16A474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555008"/>
        <c:axId val="446558288"/>
      </c:barChart>
      <c:catAx>
        <c:axId val="446555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6558288"/>
        <c:crosses val="autoZero"/>
        <c:auto val="0"/>
        <c:lblAlgn val="ctr"/>
        <c:lblOffset val="100"/>
        <c:noMultiLvlLbl val="0"/>
      </c:catAx>
      <c:valAx>
        <c:axId val="44655828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655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16570264688931"/>
          <c:y val="0.92403450680636323"/>
          <c:w val="0.27087645366585261"/>
          <c:h val="5.42430588353209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157161</xdr:rowOff>
    </xdr:from>
    <xdr:to>
      <xdr:col>10</xdr:col>
      <xdr:colOff>210437</xdr:colOff>
      <xdr:row>112</xdr:row>
      <xdr:rowOff>209550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workbookViewId="0">
      <selection activeCell="I15" sqref="I15"/>
    </sheetView>
  </sheetViews>
  <sheetFormatPr defaultRowHeight="12" x14ac:dyDescent="0.3"/>
  <cols>
    <col min="1" max="1" width="7.25" style="70" customWidth="1"/>
    <col min="2" max="2" width="10.375" style="70" customWidth="1"/>
    <col min="3" max="3" width="5.875" style="70" customWidth="1"/>
    <col min="4" max="5" width="9" style="70"/>
    <col min="6" max="7" width="9.125" style="70" bestFit="1" customWidth="1"/>
    <col min="8" max="8" width="14" style="70" customWidth="1"/>
    <col min="9" max="9" width="10.875" style="74" bestFit="1" customWidth="1"/>
    <col min="10" max="10" width="13.75" style="70" customWidth="1"/>
    <col min="11" max="11" width="15.375" style="70" customWidth="1"/>
    <col min="12" max="12" width="9" style="70"/>
    <col min="13" max="13" width="17.75" style="70" customWidth="1"/>
    <col min="14" max="14" width="35.125" style="70" customWidth="1"/>
    <col min="15" max="15" width="11.875" style="70" customWidth="1"/>
    <col min="16" max="16" width="18.875" style="70" customWidth="1"/>
    <col min="17" max="20" width="17.125" style="70" customWidth="1"/>
    <col min="21" max="21" width="10.625" style="70" customWidth="1"/>
    <col min="22" max="22" width="43.625" style="52" customWidth="1"/>
    <col min="23" max="16384" width="9" style="70"/>
  </cols>
  <sheetData>
    <row r="1" spans="1:22" s="57" customFormat="1" x14ac:dyDescent="0.3">
      <c r="A1" s="49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53" t="s">
        <v>155</v>
      </c>
      <c r="G1" s="53"/>
      <c r="H1" s="53"/>
      <c r="I1" s="53"/>
      <c r="J1" s="53"/>
      <c r="K1" s="49" t="s">
        <v>385</v>
      </c>
      <c r="L1" s="54" t="s">
        <v>14</v>
      </c>
      <c r="M1" s="54"/>
      <c r="N1" s="54"/>
      <c r="O1" s="55" t="s">
        <v>7</v>
      </c>
      <c r="P1" s="56"/>
      <c r="Q1" s="49" t="s">
        <v>8</v>
      </c>
      <c r="R1" s="49"/>
      <c r="S1" s="49"/>
      <c r="T1" s="49"/>
      <c r="U1" s="49" t="s">
        <v>389</v>
      </c>
      <c r="V1" s="49" t="s">
        <v>390</v>
      </c>
    </row>
    <row r="2" spans="1:22" s="57" customFormat="1" x14ac:dyDescent="0.3">
      <c r="A2" s="49"/>
      <c r="B2" s="49"/>
      <c r="C2" s="49"/>
      <c r="D2" s="49"/>
      <c r="E2" s="49"/>
      <c r="F2" s="53"/>
      <c r="G2" s="53"/>
      <c r="H2" s="53"/>
      <c r="I2" s="53"/>
      <c r="J2" s="53"/>
      <c r="K2" s="49"/>
      <c r="L2" s="54" t="s">
        <v>387</v>
      </c>
      <c r="M2" s="54" t="s">
        <v>388</v>
      </c>
      <c r="N2" s="54"/>
      <c r="O2" s="58" t="s">
        <v>388</v>
      </c>
      <c r="P2" s="58"/>
      <c r="Q2" s="59" t="s">
        <v>9</v>
      </c>
      <c r="R2" s="49" t="s">
        <v>11</v>
      </c>
      <c r="S2" s="49"/>
      <c r="T2" s="49"/>
      <c r="U2" s="49"/>
      <c r="V2" s="49"/>
    </row>
    <row r="3" spans="1:22" s="57" customFormat="1" x14ac:dyDescent="0.3">
      <c r="A3" s="50"/>
      <c r="B3" s="50"/>
      <c r="C3" s="50"/>
      <c r="D3" s="50"/>
      <c r="E3" s="50"/>
      <c r="F3" s="60" t="s">
        <v>5</v>
      </c>
      <c r="G3" s="60" t="s">
        <v>6</v>
      </c>
      <c r="H3" s="60" t="s">
        <v>156</v>
      </c>
      <c r="I3" s="61" t="s">
        <v>157</v>
      </c>
      <c r="J3" s="60" t="s">
        <v>158</v>
      </c>
      <c r="K3" s="50"/>
      <c r="L3" s="62"/>
      <c r="M3" s="62"/>
      <c r="N3" s="62"/>
      <c r="O3" s="63"/>
      <c r="P3" s="63"/>
      <c r="Q3" s="64" t="s">
        <v>10</v>
      </c>
      <c r="R3" s="64" t="s">
        <v>12</v>
      </c>
      <c r="S3" s="64" t="s">
        <v>35</v>
      </c>
      <c r="T3" s="64" t="s">
        <v>13</v>
      </c>
      <c r="U3" s="50"/>
      <c r="V3" s="50"/>
    </row>
    <row r="4" spans="1:22" ht="24" x14ac:dyDescent="0.3">
      <c r="A4" s="65">
        <v>1</v>
      </c>
      <c r="B4" s="13" t="s">
        <v>15</v>
      </c>
      <c r="C4" s="65">
        <v>2018</v>
      </c>
      <c r="D4" s="13" t="s">
        <v>20</v>
      </c>
      <c r="E4" s="13" t="s">
        <v>21</v>
      </c>
      <c r="F4" s="66">
        <v>16</v>
      </c>
      <c r="G4" s="66" t="s">
        <v>28</v>
      </c>
      <c r="H4" s="66" t="s">
        <v>159</v>
      </c>
      <c r="I4" s="67" t="s">
        <v>396</v>
      </c>
      <c r="J4" s="66" t="s">
        <v>160</v>
      </c>
      <c r="K4" s="13" t="s">
        <v>30</v>
      </c>
      <c r="L4" s="68" t="s">
        <v>48</v>
      </c>
      <c r="M4" s="68" t="s">
        <v>392</v>
      </c>
      <c r="N4" s="68" t="s">
        <v>403</v>
      </c>
      <c r="O4" s="69" t="s">
        <v>31</v>
      </c>
      <c r="P4" s="69" t="s">
        <v>391</v>
      </c>
      <c r="Q4" s="13" t="s">
        <v>256</v>
      </c>
      <c r="R4" s="13" t="s">
        <v>36</v>
      </c>
      <c r="S4" s="13" t="s">
        <v>26</v>
      </c>
      <c r="T4" s="13" t="s">
        <v>26</v>
      </c>
      <c r="U4" s="13" t="s">
        <v>37</v>
      </c>
      <c r="V4" s="51" t="s">
        <v>42</v>
      </c>
    </row>
    <row r="5" spans="1:22" ht="24" x14ac:dyDescent="0.3">
      <c r="A5" s="65">
        <v>2</v>
      </c>
      <c r="B5" s="13" t="s">
        <v>16</v>
      </c>
      <c r="C5" s="65">
        <v>2016</v>
      </c>
      <c r="D5" s="13" t="s">
        <v>22</v>
      </c>
      <c r="E5" s="13" t="s">
        <v>23</v>
      </c>
      <c r="F5" s="66">
        <v>10</v>
      </c>
      <c r="G5" s="66" t="s">
        <v>29</v>
      </c>
      <c r="H5" s="66" t="s">
        <v>161</v>
      </c>
      <c r="I5" s="67" t="s">
        <v>162</v>
      </c>
      <c r="J5" s="66" t="s">
        <v>163</v>
      </c>
      <c r="K5" s="13" t="s">
        <v>393</v>
      </c>
      <c r="L5" s="68" t="s">
        <v>48</v>
      </c>
      <c r="M5" s="68" t="s">
        <v>394</v>
      </c>
      <c r="N5" s="68" t="s">
        <v>404</v>
      </c>
      <c r="O5" s="69" t="s">
        <v>32</v>
      </c>
      <c r="P5" s="69" t="s">
        <v>175</v>
      </c>
      <c r="Q5" s="13" t="s">
        <v>256</v>
      </c>
      <c r="R5" s="13" t="s">
        <v>36</v>
      </c>
      <c r="S5" s="13" t="s">
        <v>26</v>
      </c>
      <c r="T5" s="13" t="s">
        <v>26</v>
      </c>
      <c r="U5" s="13" t="s">
        <v>38</v>
      </c>
      <c r="V5" s="51" t="s">
        <v>43</v>
      </c>
    </row>
    <row r="6" spans="1:22" ht="24" x14ac:dyDescent="0.3">
      <c r="A6" s="65">
        <v>3</v>
      </c>
      <c r="B6" s="13" t="s">
        <v>17</v>
      </c>
      <c r="C6" s="65">
        <v>2019</v>
      </c>
      <c r="D6" s="13" t="s">
        <v>24</v>
      </c>
      <c r="E6" s="13" t="s">
        <v>25</v>
      </c>
      <c r="F6" s="66">
        <v>34</v>
      </c>
      <c r="G6" s="66" t="s">
        <v>26</v>
      </c>
      <c r="H6" s="66" t="s">
        <v>164</v>
      </c>
      <c r="I6" s="67" t="s">
        <v>162</v>
      </c>
      <c r="J6" s="66" t="s">
        <v>165</v>
      </c>
      <c r="K6" s="13" t="s">
        <v>395</v>
      </c>
      <c r="L6" s="68" t="s">
        <v>48</v>
      </c>
      <c r="M6" s="68" t="s">
        <v>171</v>
      </c>
      <c r="N6" s="68" t="s">
        <v>405</v>
      </c>
      <c r="O6" s="69" t="s">
        <v>26</v>
      </c>
      <c r="P6" s="69" t="s">
        <v>26</v>
      </c>
      <c r="Q6" s="13" t="s">
        <v>256</v>
      </c>
      <c r="R6" s="13" t="s">
        <v>36</v>
      </c>
      <c r="S6" s="13" t="s">
        <v>26</v>
      </c>
      <c r="T6" s="13" t="s">
        <v>36</v>
      </c>
      <c r="U6" s="13" t="s">
        <v>39</v>
      </c>
      <c r="V6" s="51" t="s">
        <v>44</v>
      </c>
    </row>
    <row r="7" spans="1:22" ht="24" x14ac:dyDescent="0.3">
      <c r="A7" s="65">
        <v>4</v>
      </c>
      <c r="B7" s="13" t="s">
        <v>18</v>
      </c>
      <c r="C7" s="65">
        <v>2018</v>
      </c>
      <c r="D7" s="13" t="s">
        <v>24</v>
      </c>
      <c r="E7" s="13" t="s">
        <v>25</v>
      </c>
      <c r="F7" s="66">
        <v>24</v>
      </c>
      <c r="G7" s="66" t="s">
        <v>26</v>
      </c>
      <c r="H7" s="66" t="s">
        <v>166</v>
      </c>
      <c r="I7" s="67" t="s">
        <v>162</v>
      </c>
      <c r="J7" s="66" t="s">
        <v>87</v>
      </c>
      <c r="K7" s="13" t="s">
        <v>33</v>
      </c>
      <c r="L7" s="68" t="s">
        <v>48</v>
      </c>
      <c r="M7" s="68" t="s">
        <v>170</v>
      </c>
      <c r="N7" s="68" t="s">
        <v>173</v>
      </c>
      <c r="O7" s="69" t="s">
        <v>26</v>
      </c>
      <c r="P7" s="69" t="s">
        <v>26</v>
      </c>
      <c r="Q7" s="13" t="s">
        <v>256</v>
      </c>
      <c r="R7" s="13" t="s">
        <v>36</v>
      </c>
      <c r="S7" s="13" t="s">
        <v>36</v>
      </c>
      <c r="T7" s="13" t="s">
        <v>26</v>
      </c>
      <c r="U7" s="13" t="s">
        <v>40</v>
      </c>
      <c r="V7" s="51" t="s">
        <v>45</v>
      </c>
    </row>
    <row r="8" spans="1:22" ht="24" x14ac:dyDescent="0.3">
      <c r="A8" s="65">
        <v>5</v>
      </c>
      <c r="B8" s="13" t="s">
        <v>19</v>
      </c>
      <c r="C8" s="65">
        <v>2016</v>
      </c>
      <c r="D8" s="13" t="s">
        <v>24</v>
      </c>
      <c r="E8" s="13" t="s">
        <v>27</v>
      </c>
      <c r="F8" s="66">
        <v>10</v>
      </c>
      <c r="G8" s="66" t="s">
        <v>26</v>
      </c>
      <c r="H8" s="66" t="s">
        <v>167</v>
      </c>
      <c r="I8" s="67" t="s">
        <v>162</v>
      </c>
      <c r="J8" s="66" t="s">
        <v>168</v>
      </c>
      <c r="K8" s="13" t="s">
        <v>34</v>
      </c>
      <c r="L8" s="68" t="s">
        <v>48</v>
      </c>
      <c r="M8" s="68" t="s">
        <v>171</v>
      </c>
      <c r="N8" s="68" t="s">
        <v>406</v>
      </c>
      <c r="O8" s="69" t="s">
        <v>26</v>
      </c>
      <c r="P8" s="69" t="s">
        <v>26</v>
      </c>
      <c r="Q8" s="13" t="s">
        <v>256</v>
      </c>
      <c r="R8" s="13" t="s">
        <v>36</v>
      </c>
      <c r="S8" s="13" t="s">
        <v>36</v>
      </c>
      <c r="T8" s="13" t="s">
        <v>26</v>
      </c>
      <c r="U8" s="13" t="s">
        <v>41</v>
      </c>
      <c r="V8" s="51" t="s">
        <v>46</v>
      </c>
    </row>
    <row r="9" spans="1:22" ht="24" x14ac:dyDescent="0.3">
      <c r="A9" s="65">
        <v>6</v>
      </c>
      <c r="B9" s="13" t="s">
        <v>16</v>
      </c>
      <c r="C9" s="65">
        <v>2010</v>
      </c>
      <c r="D9" s="13" t="s">
        <v>24</v>
      </c>
      <c r="E9" s="13" t="s">
        <v>23</v>
      </c>
      <c r="F9" s="66">
        <v>111</v>
      </c>
      <c r="G9" s="66" t="s">
        <v>26</v>
      </c>
      <c r="H9" s="66" t="s">
        <v>169</v>
      </c>
      <c r="I9" s="67" t="s">
        <v>397</v>
      </c>
      <c r="J9" s="66" t="s">
        <v>87</v>
      </c>
      <c r="K9" s="13" t="s">
        <v>30</v>
      </c>
      <c r="L9" s="68" t="s">
        <v>48</v>
      </c>
      <c r="M9" s="68" t="s">
        <v>172</v>
      </c>
      <c r="N9" s="68" t="s">
        <v>174</v>
      </c>
      <c r="O9" s="69" t="s">
        <v>26</v>
      </c>
      <c r="P9" s="69" t="s">
        <v>26</v>
      </c>
      <c r="Q9" s="13" t="s">
        <v>256</v>
      </c>
      <c r="R9" s="13" t="s">
        <v>36</v>
      </c>
      <c r="S9" s="13" t="s">
        <v>26</v>
      </c>
      <c r="T9" s="13" t="s">
        <v>26</v>
      </c>
      <c r="U9" s="71" t="s">
        <v>88</v>
      </c>
      <c r="V9" s="51" t="s">
        <v>47</v>
      </c>
    </row>
    <row r="10" spans="1:22" ht="24" x14ac:dyDescent="0.3">
      <c r="A10" s="65">
        <v>7</v>
      </c>
      <c r="B10" s="13" t="s">
        <v>50</v>
      </c>
      <c r="C10" s="65">
        <v>2019</v>
      </c>
      <c r="D10" s="13" t="s">
        <v>20</v>
      </c>
      <c r="E10" s="13" t="s">
        <v>21</v>
      </c>
      <c r="F10" s="66">
        <v>61</v>
      </c>
      <c r="G10" s="66">
        <v>31</v>
      </c>
      <c r="H10" s="66" t="s">
        <v>176</v>
      </c>
      <c r="I10" s="67" t="s">
        <v>398</v>
      </c>
      <c r="J10" s="66" t="s">
        <v>177</v>
      </c>
      <c r="K10" s="13" t="s">
        <v>59</v>
      </c>
      <c r="L10" s="68" t="s">
        <v>49</v>
      </c>
      <c r="M10" s="68" t="s">
        <v>194</v>
      </c>
      <c r="N10" s="68" t="s">
        <v>195</v>
      </c>
      <c r="O10" s="69" t="s">
        <v>72</v>
      </c>
      <c r="P10" s="69" t="s">
        <v>26</v>
      </c>
      <c r="Q10" s="13" t="s">
        <v>255</v>
      </c>
      <c r="R10" s="13" t="s">
        <v>36</v>
      </c>
      <c r="S10" s="13" t="s">
        <v>26</v>
      </c>
      <c r="T10" s="13" t="s">
        <v>36</v>
      </c>
      <c r="U10" s="13" t="s">
        <v>73</v>
      </c>
      <c r="V10" s="51" t="s">
        <v>74</v>
      </c>
    </row>
    <row r="11" spans="1:22" ht="24" x14ac:dyDescent="0.3">
      <c r="A11" s="65">
        <v>8</v>
      </c>
      <c r="B11" s="13" t="s">
        <v>51</v>
      </c>
      <c r="C11" s="65">
        <v>2013</v>
      </c>
      <c r="D11" s="13" t="s">
        <v>20</v>
      </c>
      <c r="E11" s="13" t="s">
        <v>21</v>
      </c>
      <c r="F11" s="66">
        <v>7</v>
      </c>
      <c r="G11" s="66" t="s">
        <v>68</v>
      </c>
      <c r="H11" s="66" t="s">
        <v>178</v>
      </c>
      <c r="I11" s="67" t="s">
        <v>162</v>
      </c>
      <c r="J11" s="66" t="s">
        <v>179</v>
      </c>
      <c r="K11" s="13" t="s">
        <v>30</v>
      </c>
      <c r="L11" s="68" t="s">
        <v>49</v>
      </c>
      <c r="M11" s="68" t="s">
        <v>192</v>
      </c>
      <c r="N11" s="68" t="s">
        <v>201</v>
      </c>
      <c r="O11" s="69" t="s">
        <v>32</v>
      </c>
      <c r="P11" s="69" t="s">
        <v>26</v>
      </c>
      <c r="Q11" s="13" t="s">
        <v>255</v>
      </c>
      <c r="R11" s="13" t="s">
        <v>36</v>
      </c>
      <c r="S11" s="13" t="s">
        <v>26</v>
      </c>
      <c r="T11" s="13" t="s">
        <v>36</v>
      </c>
      <c r="U11" s="13" t="s">
        <v>75</v>
      </c>
      <c r="V11" s="51" t="s">
        <v>76</v>
      </c>
    </row>
    <row r="12" spans="1:22" x14ac:dyDescent="0.3">
      <c r="A12" s="65">
        <v>9</v>
      </c>
      <c r="B12" s="13" t="s">
        <v>52</v>
      </c>
      <c r="C12" s="65">
        <v>2008</v>
      </c>
      <c r="D12" s="13" t="s">
        <v>20</v>
      </c>
      <c r="E12" s="13" t="s">
        <v>60</v>
      </c>
      <c r="F12" s="66">
        <v>20</v>
      </c>
      <c r="G12" s="66" t="s">
        <v>69</v>
      </c>
      <c r="H12" s="66">
        <v>31</v>
      </c>
      <c r="I12" s="67" t="s">
        <v>162</v>
      </c>
      <c r="J12" s="66" t="s">
        <v>87</v>
      </c>
      <c r="K12" s="13" t="s">
        <v>33</v>
      </c>
      <c r="L12" s="68" t="s">
        <v>49</v>
      </c>
      <c r="M12" s="68" t="s">
        <v>186</v>
      </c>
      <c r="N12" s="68" t="s">
        <v>196</v>
      </c>
      <c r="O12" s="69" t="s">
        <v>32</v>
      </c>
      <c r="P12" s="69" t="s">
        <v>26</v>
      </c>
      <c r="Q12" s="71" t="s">
        <v>26</v>
      </c>
      <c r="R12" s="13" t="s">
        <v>36</v>
      </c>
      <c r="S12" s="13" t="s">
        <v>26</v>
      </c>
      <c r="T12" s="13" t="s">
        <v>36</v>
      </c>
      <c r="U12" s="13" t="s">
        <v>73</v>
      </c>
      <c r="V12" s="51" t="s">
        <v>77</v>
      </c>
    </row>
    <row r="13" spans="1:22" ht="36" x14ac:dyDescent="0.3">
      <c r="A13" s="65">
        <v>10</v>
      </c>
      <c r="B13" s="13" t="s">
        <v>53</v>
      </c>
      <c r="C13" s="65">
        <v>2007</v>
      </c>
      <c r="D13" s="13" t="s">
        <v>20</v>
      </c>
      <c r="E13" s="13" t="s">
        <v>61</v>
      </c>
      <c r="F13" s="66">
        <v>28</v>
      </c>
      <c r="G13" s="66">
        <v>28</v>
      </c>
      <c r="H13" s="66" t="s">
        <v>182</v>
      </c>
      <c r="I13" s="67" t="s">
        <v>162</v>
      </c>
      <c r="J13" s="66" t="s">
        <v>183</v>
      </c>
      <c r="K13" s="13" t="s">
        <v>30</v>
      </c>
      <c r="L13" s="68" t="s">
        <v>49</v>
      </c>
      <c r="M13" s="68" t="s">
        <v>187</v>
      </c>
      <c r="N13" s="68" t="s">
        <v>202</v>
      </c>
      <c r="O13" s="69" t="s">
        <v>407</v>
      </c>
      <c r="P13" s="69" t="s">
        <v>26</v>
      </c>
      <c r="Q13" s="13" t="s">
        <v>255</v>
      </c>
      <c r="R13" s="13" t="s">
        <v>36</v>
      </c>
      <c r="S13" s="13" t="s">
        <v>26</v>
      </c>
      <c r="T13" s="13" t="s">
        <v>26</v>
      </c>
      <c r="U13" s="13" t="s">
        <v>39</v>
      </c>
      <c r="V13" s="51" t="s">
        <v>78</v>
      </c>
    </row>
    <row r="14" spans="1:22" ht="36" x14ac:dyDescent="0.3">
      <c r="A14" s="65">
        <v>11</v>
      </c>
      <c r="B14" s="13" t="s">
        <v>54</v>
      </c>
      <c r="C14" s="65">
        <v>2001</v>
      </c>
      <c r="D14" s="13" t="s">
        <v>20</v>
      </c>
      <c r="E14" s="13" t="s">
        <v>60</v>
      </c>
      <c r="F14" s="66">
        <v>31</v>
      </c>
      <c r="G14" s="66">
        <v>31</v>
      </c>
      <c r="H14" s="66" t="s">
        <v>185</v>
      </c>
      <c r="I14" s="67" t="s">
        <v>162</v>
      </c>
      <c r="J14" s="66" t="s">
        <v>184</v>
      </c>
      <c r="K14" s="13" t="s">
        <v>30</v>
      </c>
      <c r="L14" s="68" t="s">
        <v>49</v>
      </c>
      <c r="M14" s="68" t="s">
        <v>188</v>
      </c>
      <c r="N14" s="68" t="s">
        <v>197</v>
      </c>
      <c r="O14" s="69" t="s">
        <v>407</v>
      </c>
      <c r="P14" s="69" t="s">
        <v>26</v>
      </c>
      <c r="Q14" s="13" t="s">
        <v>255</v>
      </c>
      <c r="R14" s="13" t="s">
        <v>36</v>
      </c>
      <c r="S14" s="13" t="s">
        <v>26</v>
      </c>
      <c r="T14" s="13" t="s">
        <v>26</v>
      </c>
      <c r="U14" s="13" t="s">
        <v>39</v>
      </c>
      <c r="V14" s="51" t="s">
        <v>79</v>
      </c>
    </row>
    <row r="15" spans="1:22" ht="24" x14ac:dyDescent="0.3">
      <c r="A15" s="65">
        <v>12</v>
      </c>
      <c r="B15" s="13" t="s">
        <v>55</v>
      </c>
      <c r="C15" s="65">
        <v>1987</v>
      </c>
      <c r="D15" s="13" t="s">
        <v>20</v>
      </c>
      <c r="E15" s="13" t="s">
        <v>21</v>
      </c>
      <c r="F15" s="66">
        <v>5</v>
      </c>
      <c r="G15" s="66" t="s">
        <v>70</v>
      </c>
      <c r="H15" s="66" t="s">
        <v>87</v>
      </c>
      <c r="I15" s="67" t="s">
        <v>162</v>
      </c>
      <c r="J15" s="66" t="s">
        <v>87</v>
      </c>
      <c r="K15" s="13" t="s">
        <v>33</v>
      </c>
      <c r="L15" s="68" t="s">
        <v>49</v>
      </c>
      <c r="M15" s="68" t="s">
        <v>189</v>
      </c>
      <c r="N15" s="68" t="s">
        <v>198</v>
      </c>
      <c r="O15" s="69" t="s">
        <v>407</v>
      </c>
      <c r="P15" s="69" t="s">
        <v>26</v>
      </c>
      <c r="Q15" s="13" t="s">
        <v>36</v>
      </c>
      <c r="R15" s="13" t="s">
        <v>36</v>
      </c>
      <c r="S15" s="13" t="s">
        <v>26</v>
      </c>
      <c r="T15" s="13" t="s">
        <v>26</v>
      </c>
      <c r="U15" s="13" t="s">
        <v>80</v>
      </c>
      <c r="V15" s="51" t="s">
        <v>81</v>
      </c>
    </row>
    <row r="16" spans="1:22" ht="24" x14ac:dyDescent="0.3">
      <c r="A16" s="65">
        <v>13</v>
      </c>
      <c r="B16" s="13" t="s">
        <v>56</v>
      </c>
      <c r="C16" s="65">
        <v>2008</v>
      </c>
      <c r="D16" s="13" t="s">
        <v>22</v>
      </c>
      <c r="E16" s="13" t="s">
        <v>62</v>
      </c>
      <c r="F16" s="66">
        <v>26</v>
      </c>
      <c r="G16" s="66" t="s">
        <v>71</v>
      </c>
      <c r="H16" s="66">
        <v>39.9</v>
      </c>
      <c r="I16" s="67" t="s">
        <v>162</v>
      </c>
      <c r="J16" s="66">
        <v>26.2</v>
      </c>
      <c r="K16" s="13" t="s">
        <v>63</v>
      </c>
      <c r="L16" s="68" t="s">
        <v>49</v>
      </c>
      <c r="M16" s="68" t="s">
        <v>193</v>
      </c>
      <c r="N16" s="68" t="s">
        <v>199</v>
      </c>
      <c r="O16" s="69" t="s">
        <v>32</v>
      </c>
      <c r="P16" s="69" t="s">
        <v>26</v>
      </c>
      <c r="Q16" s="71" t="s">
        <v>26</v>
      </c>
      <c r="R16" s="13" t="s">
        <v>36</v>
      </c>
      <c r="S16" s="13" t="s">
        <v>26</v>
      </c>
      <c r="T16" s="11" t="s">
        <v>26</v>
      </c>
      <c r="U16" s="13" t="s">
        <v>82</v>
      </c>
      <c r="V16" s="51" t="s">
        <v>83</v>
      </c>
    </row>
    <row r="17" spans="1:22" ht="24" x14ac:dyDescent="0.3">
      <c r="A17" s="65">
        <v>14</v>
      </c>
      <c r="B17" s="13" t="s">
        <v>57</v>
      </c>
      <c r="C17" s="65">
        <v>2023</v>
      </c>
      <c r="D17" s="13" t="s">
        <v>24</v>
      </c>
      <c r="E17" s="13" t="s">
        <v>64</v>
      </c>
      <c r="F17" s="66">
        <v>10</v>
      </c>
      <c r="G17" s="66" t="s">
        <v>26</v>
      </c>
      <c r="H17" s="66" t="s">
        <v>180</v>
      </c>
      <c r="I17" s="67" t="s">
        <v>399</v>
      </c>
      <c r="J17" s="66" t="s">
        <v>181</v>
      </c>
      <c r="K17" s="13" t="s">
        <v>65</v>
      </c>
      <c r="L17" s="68" t="s">
        <v>49</v>
      </c>
      <c r="M17" s="68" t="s">
        <v>190</v>
      </c>
      <c r="N17" s="68" t="s">
        <v>200</v>
      </c>
      <c r="O17" s="69" t="s">
        <v>26</v>
      </c>
      <c r="P17" s="69" t="s">
        <v>26</v>
      </c>
      <c r="Q17" s="71" t="s">
        <v>26</v>
      </c>
      <c r="R17" s="13" t="s">
        <v>36</v>
      </c>
      <c r="S17" s="13" t="s">
        <v>26</v>
      </c>
      <c r="T17" s="13" t="s">
        <v>36</v>
      </c>
      <c r="U17" s="13" t="s">
        <v>39</v>
      </c>
      <c r="V17" s="51" t="s">
        <v>84</v>
      </c>
    </row>
    <row r="18" spans="1:22" x14ac:dyDescent="0.3">
      <c r="A18" s="65">
        <v>15</v>
      </c>
      <c r="B18" s="13" t="s">
        <v>58</v>
      </c>
      <c r="C18" s="65">
        <v>2020</v>
      </c>
      <c r="D18" s="13" t="s">
        <v>24</v>
      </c>
      <c r="E18" s="13" t="s">
        <v>66</v>
      </c>
      <c r="F18" s="66">
        <v>7</v>
      </c>
      <c r="G18" s="66" t="s">
        <v>26</v>
      </c>
      <c r="H18" s="66">
        <v>40.43</v>
      </c>
      <c r="I18" s="67" t="s">
        <v>162</v>
      </c>
      <c r="J18" s="66">
        <v>23.39</v>
      </c>
      <c r="K18" s="13" t="s">
        <v>67</v>
      </c>
      <c r="L18" s="68" t="s">
        <v>49</v>
      </c>
      <c r="M18" s="68" t="s">
        <v>191</v>
      </c>
      <c r="N18" s="68" t="s">
        <v>195</v>
      </c>
      <c r="O18" s="69" t="s">
        <v>26</v>
      </c>
      <c r="P18" s="69" t="s">
        <v>26</v>
      </c>
      <c r="Q18" s="13" t="s">
        <v>36</v>
      </c>
      <c r="R18" s="13" t="s">
        <v>36</v>
      </c>
      <c r="S18" s="13" t="s">
        <v>26</v>
      </c>
      <c r="T18" s="13" t="s">
        <v>36</v>
      </c>
      <c r="U18" s="13" t="s">
        <v>39</v>
      </c>
      <c r="V18" s="51" t="s">
        <v>85</v>
      </c>
    </row>
    <row r="19" spans="1:22" ht="24" x14ac:dyDescent="0.3">
      <c r="A19" s="65">
        <v>16</v>
      </c>
      <c r="B19" s="13" t="s">
        <v>57</v>
      </c>
      <c r="C19" s="65">
        <v>2020</v>
      </c>
      <c r="D19" s="13" t="s">
        <v>24</v>
      </c>
      <c r="E19" s="13" t="s">
        <v>64</v>
      </c>
      <c r="F19" s="66">
        <v>80</v>
      </c>
      <c r="G19" s="66" t="s">
        <v>26</v>
      </c>
      <c r="H19" s="66" t="s">
        <v>203</v>
      </c>
      <c r="I19" s="67" t="s">
        <v>162</v>
      </c>
      <c r="J19" s="66" t="s">
        <v>204</v>
      </c>
      <c r="K19" s="13" t="s">
        <v>30</v>
      </c>
      <c r="L19" s="68" t="s">
        <v>49</v>
      </c>
      <c r="M19" s="68" t="s">
        <v>218</v>
      </c>
      <c r="N19" s="68" t="s">
        <v>200</v>
      </c>
      <c r="O19" s="69" t="s">
        <v>26</v>
      </c>
      <c r="P19" s="69" t="s">
        <v>26</v>
      </c>
      <c r="Q19" s="13" t="s">
        <v>36</v>
      </c>
      <c r="R19" s="13" t="s">
        <v>36</v>
      </c>
      <c r="S19" s="13" t="s">
        <v>26</v>
      </c>
      <c r="T19" s="11" t="s">
        <v>26</v>
      </c>
      <c r="U19" s="13" t="s">
        <v>73</v>
      </c>
      <c r="V19" s="51" t="s">
        <v>86</v>
      </c>
    </row>
    <row r="20" spans="1:22" x14ac:dyDescent="0.3">
      <c r="A20" s="65">
        <v>17</v>
      </c>
      <c r="B20" s="13" t="s">
        <v>109</v>
      </c>
      <c r="C20" s="65">
        <v>2019</v>
      </c>
      <c r="D20" s="13" t="s">
        <v>24</v>
      </c>
      <c r="E20" s="13" t="s">
        <v>21</v>
      </c>
      <c r="F20" s="66">
        <v>165</v>
      </c>
      <c r="G20" s="66" t="s">
        <v>26</v>
      </c>
      <c r="H20" s="66" t="s">
        <v>205</v>
      </c>
      <c r="I20" s="67" t="s">
        <v>206</v>
      </c>
      <c r="J20" s="66" t="s">
        <v>207</v>
      </c>
      <c r="K20" s="13" t="s">
        <v>59</v>
      </c>
      <c r="L20" s="68" t="s">
        <v>49</v>
      </c>
      <c r="M20" s="68" t="s">
        <v>218</v>
      </c>
      <c r="N20" s="68" t="s">
        <v>195</v>
      </c>
      <c r="O20" s="69" t="s">
        <v>26</v>
      </c>
      <c r="P20" s="69" t="s">
        <v>26</v>
      </c>
      <c r="Q20" s="13" t="s">
        <v>36</v>
      </c>
      <c r="R20" s="13" t="s">
        <v>36</v>
      </c>
      <c r="S20" s="13" t="s">
        <v>26</v>
      </c>
      <c r="T20" s="13" t="s">
        <v>36</v>
      </c>
      <c r="U20" s="13" t="s">
        <v>95</v>
      </c>
      <c r="V20" s="51" t="s">
        <v>96</v>
      </c>
    </row>
    <row r="21" spans="1:22" ht="24" x14ac:dyDescent="0.3">
      <c r="A21" s="65">
        <v>18</v>
      </c>
      <c r="B21" s="13" t="s">
        <v>110</v>
      </c>
      <c r="C21" s="65">
        <v>2019</v>
      </c>
      <c r="D21" s="13" t="s">
        <v>24</v>
      </c>
      <c r="E21" s="13" t="s">
        <v>89</v>
      </c>
      <c r="F21" s="66">
        <v>50</v>
      </c>
      <c r="G21" s="66" t="s">
        <v>26</v>
      </c>
      <c r="H21" s="66">
        <v>35.4</v>
      </c>
      <c r="I21" s="67" t="s">
        <v>400</v>
      </c>
      <c r="J21" s="66" t="s">
        <v>208</v>
      </c>
      <c r="K21" s="13" t="s">
        <v>59</v>
      </c>
      <c r="L21" s="68" t="s">
        <v>49</v>
      </c>
      <c r="M21" s="68" t="s">
        <v>219</v>
      </c>
      <c r="N21" s="68" t="s">
        <v>195</v>
      </c>
      <c r="O21" s="69" t="s">
        <v>26</v>
      </c>
      <c r="P21" s="69" t="s">
        <v>26</v>
      </c>
      <c r="Q21" s="13" t="s">
        <v>36</v>
      </c>
      <c r="R21" s="13" t="s">
        <v>36</v>
      </c>
      <c r="S21" s="13" t="s">
        <v>26</v>
      </c>
      <c r="T21" s="11" t="s">
        <v>26</v>
      </c>
      <c r="U21" s="13" t="s">
        <v>97</v>
      </c>
      <c r="V21" s="51" t="s">
        <v>98</v>
      </c>
    </row>
    <row r="22" spans="1:22" ht="24" x14ac:dyDescent="0.3">
      <c r="A22" s="65">
        <v>19</v>
      </c>
      <c r="B22" s="13" t="s">
        <v>111</v>
      </c>
      <c r="C22" s="65">
        <v>2019</v>
      </c>
      <c r="D22" s="13" t="s">
        <v>24</v>
      </c>
      <c r="E22" s="13" t="s">
        <v>21</v>
      </c>
      <c r="F22" s="66">
        <v>100</v>
      </c>
      <c r="G22" s="66" t="s">
        <v>26</v>
      </c>
      <c r="H22" s="66" t="s">
        <v>209</v>
      </c>
      <c r="I22" s="67" t="s">
        <v>210</v>
      </c>
      <c r="J22" s="66" t="s">
        <v>211</v>
      </c>
      <c r="K22" s="13" t="s">
        <v>59</v>
      </c>
      <c r="L22" s="68" t="s">
        <v>49</v>
      </c>
      <c r="M22" s="68" t="s">
        <v>220</v>
      </c>
      <c r="N22" s="68" t="s">
        <v>195</v>
      </c>
      <c r="O22" s="69" t="s">
        <v>26</v>
      </c>
      <c r="P22" s="69" t="s">
        <v>26</v>
      </c>
      <c r="Q22" s="13" t="s">
        <v>36</v>
      </c>
      <c r="R22" s="13" t="s">
        <v>36</v>
      </c>
      <c r="S22" s="13" t="s">
        <v>26</v>
      </c>
      <c r="T22" s="71" t="s">
        <v>26</v>
      </c>
      <c r="U22" s="13" t="s">
        <v>99</v>
      </c>
      <c r="V22" s="51" t="s">
        <v>100</v>
      </c>
    </row>
    <row r="23" spans="1:22" ht="24" x14ac:dyDescent="0.3">
      <c r="A23" s="65">
        <v>4</v>
      </c>
      <c r="B23" s="13" t="s">
        <v>18</v>
      </c>
      <c r="C23" s="65">
        <v>2018</v>
      </c>
      <c r="D23" s="13" t="s">
        <v>24</v>
      </c>
      <c r="E23" s="13" t="s">
        <v>25</v>
      </c>
      <c r="F23" s="66">
        <v>24</v>
      </c>
      <c r="G23" s="66" t="s">
        <v>26</v>
      </c>
      <c r="H23" s="66" t="s">
        <v>212</v>
      </c>
      <c r="I23" s="67" t="s">
        <v>162</v>
      </c>
      <c r="J23" s="66" t="s">
        <v>87</v>
      </c>
      <c r="K23" s="13" t="s">
        <v>33</v>
      </c>
      <c r="L23" s="68" t="s">
        <v>49</v>
      </c>
      <c r="M23" s="68" t="s">
        <v>170</v>
      </c>
      <c r="N23" s="68" t="s">
        <v>221</v>
      </c>
      <c r="O23" s="69" t="s">
        <v>26</v>
      </c>
      <c r="P23" s="69" t="s">
        <v>26</v>
      </c>
      <c r="Q23" s="13" t="s">
        <v>36</v>
      </c>
      <c r="R23" s="13" t="s">
        <v>36</v>
      </c>
      <c r="S23" s="13" t="s">
        <v>26</v>
      </c>
      <c r="T23" s="13" t="s">
        <v>26</v>
      </c>
      <c r="U23" s="13" t="s">
        <v>40</v>
      </c>
      <c r="V23" s="51" t="s">
        <v>101</v>
      </c>
    </row>
    <row r="24" spans="1:22" ht="24" x14ac:dyDescent="0.3">
      <c r="A24" s="65">
        <v>20</v>
      </c>
      <c r="B24" s="13" t="s">
        <v>112</v>
      </c>
      <c r="C24" s="65">
        <v>2011</v>
      </c>
      <c r="D24" s="13" t="s">
        <v>24</v>
      </c>
      <c r="E24" s="13" t="s">
        <v>90</v>
      </c>
      <c r="F24" s="66">
        <v>75</v>
      </c>
      <c r="G24" s="66" t="s">
        <v>26</v>
      </c>
      <c r="H24" s="66" t="s">
        <v>213</v>
      </c>
      <c r="I24" s="67" t="s">
        <v>162</v>
      </c>
      <c r="J24" s="66" t="s">
        <v>87</v>
      </c>
      <c r="K24" s="13" t="s">
        <v>91</v>
      </c>
      <c r="L24" s="68" t="s">
        <v>49</v>
      </c>
      <c r="M24" s="68" t="s">
        <v>224</v>
      </c>
      <c r="N24" s="68" t="s">
        <v>227</v>
      </c>
      <c r="O24" s="69" t="s">
        <v>26</v>
      </c>
      <c r="P24" s="69" t="s">
        <v>26</v>
      </c>
      <c r="Q24" s="13" t="s">
        <v>255</v>
      </c>
      <c r="R24" s="13" t="s">
        <v>36</v>
      </c>
      <c r="S24" s="13" t="s">
        <v>26</v>
      </c>
      <c r="T24" s="13" t="s">
        <v>36</v>
      </c>
      <c r="U24" s="13" t="s">
        <v>102</v>
      </c>
      <c r="V24" s="51" t="s">
        <v>103</v>
      </c>
    </row>
    <row r="25" spans="1:22" ht="36" x14ac:dyDescent="0.3">
      <c r="A25" s="65">
        <v>21</v>
      </c>
      <c r="B25" s="13" t="s">
        <v>113</v>
      </c>
      <c r="C25" s="65">
        <v>2008</v>
      </c>
      <c r="D25" s="13" t="s">
        <v>24</v>
      </c>
      <c r="E25" s="13" t="s">
        <v>64</v>
      </c>
      <c r="F25" s="66">
        <v>37</v>
      </c>
      <c r="G25" s="66" t="s">
        <v>26</v>
      </c>
      <c r="H25" s="66" t="s">
        <v>214</v>
      </c>
      <c r="I25" s="67" t="s">
        <v>162</v>
      </c>
      <c r="J25" s="66" t="s">
        <v>87</v>
      </c>
      <c r="K25" s="13" t="s">
        <v>92</v>
      </c>
      <c r="L25" s="68" t="s">
        <v>49</v>
      </c>
      <c r="M25" s="68" t="s">
        <v>225</v>
      </c>
      <c r="N25" s="68" t="s">
        <v>228</v>
      </c>
      <c r="O25" s="69" t="s">
        <v>26</v>
      </c>
      <c r="P25" s="69" t="s">
        <v>26</v>
      </c>
      <c r="Q25" s="13" t="s">
        <v>255</v>
      </c>
      <c r="R25" s="13" t="s">
        <v>36</v>
      </c>
      <c r="S25" s="13" t="s">
        <v>26</v>
      </c>
      <c r="T25" s="13" t="s">
        <v>26</v>
      </c>
      <c r="U25" s="13" t="s">
        <v>41</v>
      </c>
      <c r="V25" s="51" t="s">
        <v>104</v>
      </c>
    </row>
    <row r="26" spans="1:22" ht="24" x14ac:dyDescent="0.3">
      <c r="A26" s="65">
        <v>22</v>
      </c>
      <c r="B26" s="13" t="s">
        <v>114</v>
      </c>
      <c r="C26" s="65">
        <v>2007</v>
      </c>
      <c r="D26" s="13" t="s">
        <v>24</v>
      </c>
      <c r="E26" s="13" t="s">
        <v>93</v>
      </c>
      <c r="F26" s="66">
        <v>12</v>
      </c>
      <c r="G26" s="66" t="s">
        <v>26</v>
      </c>
      <c r="H26" s="66" t="s">
        <v>215</v>
      </c>
      <c r="I26" s="67" t="s">
        <v>401</v>
      </c>
      <c r="J26" s="66" t="s">
        <v>87</v>
      </c>
      <c r="K26" s="13" t="s">
        <v>65</v>
      </c>
      <c r="L26" s="68" t="s">
        <v>49</v>
      </c>
      <c r="M26" s="72" t="s">
        <v>226</v>
      </c>
      <c r="N26" s="68" t="s">
        <v>229</v>
      </c>
      <c r="O26" s="69" t="s">
        <v>26</v>
      </c>
      <c r="P26" s="69" t="s">
        <v>26</v>
      </c>
      <c r="Q26" s="13" t="s">
        <v>255</v>
      </c>
      <c r="R26" s="13" t="s">
        <v>36</v>
      </c>
      <c r="S26" s="13" t="s">
        <v>26</v>
      </c>
      <c r="T26" s="13" t="s">
        <v>26</v>
      </c>
      <c r="U26" s="13" t="s">
        <v>105</v>
      </c>
      <c r="V26" s="51" t="s">
        <v>106</v>
      </c>
    </row>
    <row r="27" spans="1:22" ht="24" x14ac:dyDescent="0.3">
      <c r="A27" s="65">
        <v>23</v>
      </c>
      <c r="B27" s="13" t="s">
        <v>115</v>
      </c>
      <c r="C27" s="65">
        <v>2007</v>
      </c>
      <c r="D27" s="13" t="s">
        <v>24</v>
      </c>
      <c r="E27" s="13" t="s">
        <v>27</v>
      </c>
      <c r="F27" s="66">
        <v>739</v>
      </c>
      <c r="G27" s="66" t="s">
        <v>26</v>
      </c>
      <c r="H27" s="66" t="s">
        <v>216</v>
      </c>
      <c r="I27" s="67" t="s">
        <v>87</v>
      </c>
      <c r="J27" s="66" t="s">
        <v>87</v>
      </c>
      <c r="K27" s="13" t="s">
        <v>91</v>
      </c>
      <c r="L27" s="68" t="s">
        <v>49</v>
      </c>
      <c r="M27" s="68" t="s">
        <v>222</v>
      </c>
      <c r="N27" s="68" t="s">
        <v>221</v>
      </c>
      <c r="O27" s="69" t="s">
        <v>26</v>
      </c>
      <c r="P27" s="69" t="s">
        <v>26</v>
      </c>
      <c r="Q27" s="13" t="s">
        <v>255</v>
      </c>
      <c r="R27" s="13" t="s">
        <v>26</v>
      </c>
      <c r="S27" s="13" t="s">
        <v>26</v>
      </c>
      <c r="T27" s="13" t="s">
        <v>26</v>
      </c>
      <c r="U27" s="13" t="s">
        <v>41</v>
      </c>
      <c r="V27" s="51" t="s">
        <v>107</v>
      </c>
    </row>
    <row r="28" spans="1:22" ht="36" x14ac:dyDescent="0.3">
      <c r="A28" s="65">
        <v>24</v>
      </c>
      <c r="B28" s="13" t="s">
        <v>116</v>
      </c>
      <c r="C28" s="65">
        <v>2006</v>
      </c>
      <c r="D28" s="13" t="s">
        <v>24</v>
      </c>
      <c r="E28" s="13" t="s">
        <v>94</v>
      </c>
      <c r="F28" s="66">
        <v>441</v>
      </c>
      <c r="G28" s="66" t="s">
        <v>26</v>
      </c>
      <c r="H28" s="66" t="s">
        <v>217</v>
      </c>
      <c r="I28" s="67" t="s">
        <v>402</v>
      </c>
      <c r="J28" s="66" t="s">
        <v>87</v>
      </c>
      <c r="K28" s="13" t="s">
        <v>91</v>
      </c>
      <c r="L28" s="68" t="s">
        <v>49</v>
      </c>
      <c r="M28" s="68" t="s">
        <v>223</v>
      </c>
      <c r="N28" s="68" t="s">
        <v>221</v>
      </c>
      <c r="O28" s="69" t="s">
        <v>26</v>
      </c>
      <c r="P28" s="69" t="s">
        <v>26</v>
      </c>
      <c r="Q28" s="13" t="s">
        <v>255</v>
      </c>
      <c r="R28" s="13" t="s">
        <v>36</v>
      </c>
      <c r="S28" s="13" t="s">
        <v>26</v>
      </c>
      <c r="T28" s="13" t="s">
        <v>26</v>
      </c>
      <c r="U28" s="13" t="s">
        <v>39</v>
      </c>
      <c r="V28" s="51" t="s">
        <v>108</v>
      </c>
    </row>
    <row r="29" spans="1:22" ht="24" x14ac:dyDescent="0.3">
      <c r="A29" s="65">
        <v>25</v>
      </c>
      <c r="B29" s="13" t="s">
        <v>117</v>
      </c>
      <c r="C29" s="65">
        <v>2022</v>
      </c>
      <c r="D29" s="13" t="s">
        <v>131</v>
      </c>
      <c r="E29" s="13" t="s">
        <v>60</v>
      </c>
      <c r="F29" s="66">
        <v>1</v>
      </c>
      <c r="G29" s="66" t="s">
        <v>26</v>
      </c>
      <c r="H29" s="66">
        <v>53</v>
      </c>
      <c r="I29" s="67" t="s">
        <v>231</v>
      </c>
      <c r="J29" s="66" t="s">
        <v>87</v>
      </c>
      <c r="K29" s="13" t="s">
        <v>65</v>
      </c>
      <c r="L29" s="68" t="s">
        <v>49</v>
      </c>
      <c r="M29" s="68" t="s">
        <v>233</v>
      </c>
      <c r="N29" s="68" t="s">
        <v>234</v>
      </c>
      <c r="O29" s="69" t="s">
        <v>26</v>
      </c>
      <c r="P29" s="69" t="s">
        <v>26</v>
      </c>
      <c r="Q29" s="13" t="s">
        <v>36</v>
      </c>
      <c r="R29" s="73"/>
      <c r="S29" s="73"/>
      <c r="T29" s="73"/>
      <c r="U29" s="71" t="s">
        <v>140</v>
      </c>
      <c r="V29" s="51" t="s">
        <v>141</v>
      </c>
    </row>
    <row r="30" spans="1:22" ht="24" x14ac:dyDescent="0.3">
      <c r="A30" s="65">
        <v>26</v>
      </c>
      <c r="B30" s="13" t="s">
        <v>118</v>
      </c>
      <c r="C30" s="65">
        <v>2021</v>
      </c>
      <c r="D30" s="13" t="s">
        <v>131</v>
      </c>
      <c r="E30" s="13" t="s">
        <v>64</v>
      </c>
      <c r="F30" s="66">
        <v>1</v>
      </c>
      <c r="G30" s="66" t="s">
        <v>26</v>
      </c>
      <c r="H30" s="66">
        <v>52</v>
      </c>
      <c r="I30" s="67" t="s">
        <v>231</v>
      </c>
      <c r="J30" s="66" t="s">
        <v>87</v>
      </c>
      <c r="K30" s="13" t="s">
        <v>87</v>
      </c>
      <c r="L30" s="68" t="s">
        <v>49</v>
      </c>
      <c r="M30" s="68" t="s">
        <v>235</v>
      </c>
      <c r="N30" s="68" t="s">
        <v>236</v>
      </c>
      <c r="O30" s="69" t="s">
        <v>26</v>
      </c>
      <c r="P30" s="69" t="s">
        <v>26</v>
      </c>
      <c r="Q30" s="13" t="s">
        <v>36</v>
      </c>
      <c r="R30" s="73"/>
      <c r="S30" s="73"/>
      <c r="T30" s="73"/>
      <c r="U30" s="71" t="s">
        <v>140</v>
      </c>
      <c r="V30" s="51" t="s">
        <v>142</v>
      </c>
    </row>
    <row r="31" spans="1:22" ht="24" x14ac:dyDescent="0.3">
      <c r="A31" s="65">
        <v>27</v>
      </c>
      <c r="B31" s="13" t="s">
        <v>119</v>
      </c>
      <c r="C31" s="65">
        <v>2019</v>
      </c>
      <c r="D31" s="13" t="s">
        <v>131</v>
      </c>
      <c r="E31" s="13" t="s">
        <v>27</v>
      </c>
      <c r="F31" s="66">
        <v>1</v>
      </c>
      <c r="G31" s="66" t="s">
        <v>26</v>
      </c>
      <c r="H31" s="66">
        <v>28</v>
      </c>
      <c r="I31" s="67" t="s">
        <v>231</v>
      </c>
      <c r="J31" s="66" t="s">
        <v>87</v>
      </c>
      <c r="K31" s="13" t="s">
        <v>34</v>
      </c>
      <c r="L31" s="68" t="s">
        <v>49</v>
      </c>
      <c r="M31" s="68" t="s">
        <v>237</v>
      </c>
      <c r="N31" s="68" t="s">
        <v>238</v>
      </c>
      <c r="O31" s="69" t="s">
        <v>26</v>
      </c>
      <c r="P31" s="69" t="s">
        <v>26</v>
      </c>
      <c r="Q31" s="13" t="s">
        <v>36</v>
      </c>
      <c r="R31" s="73"/>
      <c r="S31" s="73"/>
      <c r="T31" s="73"/>
      <c r="U31" s="71" t="s">
        <v>140</v>
      </c>
      <c r="V31" s="51" t="s">
        <v>143</v>
      </c>
    </row>
    <row r="32" spans="1:22" ht="36" x14ac:dyDescent="0.3">
      <c r="A32" s="65">
        <v>28</v>
      </c>
      <c r="B32" s="13" t="s">
        <v>120</v>
      </c>
      <c r="C32" s="65">
        <v>2019</v>
      </c>
      <c r="D32" s="13" t="s">
        <v>131</v>
      </c>
      <c r="E32" s="13" t="s">
        <v>132</v>
      </c>
      <c r="F32" s="66">
        <v>1</v>
      </c>
      <c r="G32" s="66" t="s">
        <v>26</v>
      </c>
      <c r="H32" s="66">
        <v>45</v>
      </c>
      <c r="I32" s="67" t="s">
        <v>231</v>
      </c>
      <c r="J32" s="66" t="s">
        <v>87</v>
      </c>
      <c r="K32" s="13" t="s">
        <v>34</v>
      </c>
      <c r="L32" s="68" t="s">
        <v>49</v>
      </c>
      <c r="M32" s="68" t="s">
        <v>87</v>
      </c>
      <c r="N32" s="68" t="s">
        <v>239</v>
      </c>
      <c r="O32" s="69" t="s">
        <v>26</v>
      </c>
      <c r="P32" s="69" t="s">
        <v>26</v>
      </c>
      <c r="Q32" s="13" t="s">
        <v>36</v>
      </c>
      <c r="R32" s="73"/>
      <c r="S32" s="73"/>
      <c r="T32" s="73"/>
      <c r="U32" s="71" t="s">
        <v>140</v>
      </c>
      <c r="V32" s="51" t="s">
        <v>144</v>
      </c>
    </row>
    <row r="33" spans="1:22" ht="24" x14ac:dyDescent="0.3">
      <c r="A33" s="65">
        <v>29</v>
      </c>
      <c r="B33" s="13" t="s">
        <v>121</v>
      </c>
      <c r="C33" s="65">
        <v>2017</v>
      </c>
      <c r="D33" s="13" t="s">
        <v>131</v>
      </c>
      <c r="E33" s="13" t="s">
        <v>90</v>
      </c>
      <c r="F33" s="66">
        <v>1</v>
      </c>
      <c r="G33" s="66" t="s">
        <v>26</v>
      </c>
      <c r="H33" s="66">
        <v>36</v>
      </c>
      <c r="I33" s="67" t="s">
        <v>231</v>
      </c>
      <c r="J33" s="66" t="s">
        <v>87</v>
      </c>
      <c r="K33" s="13" t="s">
        <v>34</v>
      </c>
      <c r="L33" s="68" t="s">
        <v>49</v>
      </c>
      <c r="M33" s="68" t="s">
        <v>240</v>
      </c>
      <c r="N33" s="68" t="s">
        <v>241</v>
      </c>
      <c r="O33" s="69" t="s">
        <v>26</v>
      </c>
      <c r="P33" s="69" t="s">
        <v>26</v>
      </c>
      <c r="Q33" s="13" t="s">
        <v>36</v>
      </c>
      <c r="R33" s="73"/>
      <c r="S33" s="73"/>
      <c r="T33" s="73"/>
      <c r="U33" s="71" t="s">
        <v>140</v>
      </c>
      <c r="V33" s="51" t="s">
        <v>145</v>
      </c>
    </row>
    <row r="34" spans="1:22" ht="24" x14ac:dyDescent="0.3">
      <c r="A34" s="65">
        <v>30</v>
      </c>
      <c r="B34" s="13" t="s">
        <v>122</v>
      </c>
      <c r="C34" s="65">
        <v>2016</v>
      </c>
      <c r="D34" s="13" t="s">
        <v>131</v>
      </c>
      <c r="E34" s="13" t="s">
        <v>90</v>
      </c>
      <c r="F34" s="66">
        <v>1</v>
      </c>
      <c r="G34" s="66" t="s">
        <v>26</v>
      </c>
      <c r="H34" s="66">
        <v>42</v>
      </c>
      <c r="I34" s="67" t="s">
        <v>231</v>
      </c>
      <c r="J34" s="66" t="s">
        <v>87</v>
      </c>
      <c r="K34" s="13" t="s">
        <v>133</v>
      </c>
      <c r="L34" s="68" t="s">
        <v>49</v>
      </c>
      <c r="M34" s="68" t="s">
        <v>242</v>
      </c>
      <c r="N34" s="68" t="s">
        <v>221</v>
      </c>
      <c r="O34" s="69" t="s">
        <v>26</v>
      </c>
      <c r="P34" s="69" t="s">
        <v>26</v>
      </c>
      <c r="Q34" s="13" t="s">
        <v>36</v>
      </c>
      <c r="R34" s="73"/>
      <c r="S34" s="73"/>
      <c r="T34" s="73"/>
      <c r="U34" s="71" t="s">
        <v>140</v>
      </c>
      <c r="V34" s="51" t="s">
        <v>146</v>
      </c>
    </row>
    <row r="35" spans="1:22" ht="36" x14ac:dyDescent="0.3">
      <c r="A35" s="65">
        <v>31</v>
      </c>
      <c r="B35" s="13" t="s">
        <v>123</v>
      </c>
      <c r="C35" s="65">
        <v>2016</v>
      </c>
      <c r="D35" s="13" t="s">
        <v>131</v>
      </c>
      <c r="E35" s="13" t="s">
        <v>60</v>
      </c>
      <c r="F35" s="66">
        <v>1</v>
      </c>
      <c r="G35" s="66" t="s">
        <v>26</v>
      </c>
      <c r="H35" s="66">
        <v>27</v>
      </c>
      <c r="I35" s="67" t="s">
        <v>232</v>
      </c>
      <c r="J35" s="66" t="s">
        <v>87</v>
      </c>
      <c r="K35" s="13" t="s">
        <v>134</v>
      </c>
      <c r="L35" s="68" t="s">
        <v>49</v>
      </c>
      <c r="M35" s="68" t="s">
        <v>243</v>
      </c>
      <c r="N35" s="68" t="s">
        <v>244</v>
      </c>
      <c r="O35" s="69" t="s">
        <v>26</v>
      </c>
      <c r="P35" s="69" t="s">
        <v>26</v>
      </c>
      <c r="Q35" s="13" t="s">
        <v>36</v>
      </c>
      <c r="R35" s="73"/>
      <c r="S35" s="73"/>
      <c r="T35" s="73"/>
      <c r="U35" s="71" t="s">
        <v>140</v>
      </c>
      <c r="V35" s="51" t="s">
        <v>147</v>
      </c>
    </row>
    <row r="36" spans="1:22" ht="48" x14ac:dyDescent="0.3">
      <c r="A36" s="65">
        <v>32</v>
      </c>
      <c r="B36" s="13" t="s">
        <v>124</v>
      </c>
      <c r="C36" s="65">
        <v>2014</v>
      </c>
      <c r="D36" s="13" t="s">
        <v>131</v>
      </c>
      <c r="E36" s="13" t="s">
        <v>60</v>
      </c>
      <c r="F36" s="66">
        <v>1</v>
      </c>
      <c r="G36" s="66" t="s">
        <v>26</v>
      </c>
      <c r="H36" s="66">
        <v>28</v>
      </c>
      <c r="I36" s="67" t="s">
        <v>231</v>
      </c>
      <c r="J36" s="66" t="s">
        <v>87</v>
      </c>
      <c r="K36" s="13" t="s">
        <v>135</v>
      </c>
      <c r="L36" s="68" t="s">
        <v>49</v>
      </c>
      <c r="M36" s="68" t="s">
        <v>245</v>
      </c>
      <c r="N36" s="68" t="s">
        <v>246</v>
      </c>
      <c r="O36" s="69" t="s">
        <v>26</v>
      </c>
      <c r="P36" s="69" t="s">
        <v>26</v>
      </c>
      <c r="Q36" s="13" t="s">
        <v>36</v>
      </c>
      <c r="R36" s="73"/>
      <c r="S36" s="73"/>
      <c r="T36" s="73"/>
      <c r="U36" s="71" t="s">
        <v>140</v>
      </c>
      <c r="V36" s="51" t="s">
        <v>148</v>
      </c>
    </row>
    <row r="37" spans="1:22" ht="48" x14ac:dyDescent="0.3">
      <c r="A37" s="65">
        <v>33</v>
      </c>
      <c r="B37" s="13" t="s">
        <v>125</v>
      </c>
      <c r="C37" s="65">
        <v>2012</v>
      </c>
      <c r="D37" s="13" t="s">
        <v>131</v>
      </c>
      <c r="E37" s="13" t="s">
        <v>136</v>
      </c>
      <c r="F37" s="66">
        <v>1</v>
      </c>
      <c r="G37" s="66" t="s">
        <v>26</v>
      </c>
      <c r="H37" s="66">
        <v>51</v>
      </c>
      <c r="I37" s="67" t="s">
        <v>231</v>
      </c>
      <c r="J37" s="66" t="s">
        <v>87</v>
      </c>
      <c r="K37" s="13" t="s">
        <v>139</v>
      </c>
      <c r="L37" s="68" t="s">
        <v>49</v>
      </c>
      <c r="M37" s="68" t="s">
        <v>252</v>
      </c>
      <c r="N37" s="68" t="s">
        <v>247</v>
      </c>
      <c r="O37" s="69" t="s">
        <v>26</v>
      </c>
      <c r="P37" s="69" t="s">
        <v>26</v>
      </c>
      <c r="Q37" s="13" t="s">
        <v>36</v>
      </c>
      <c r="R37" s="73"/>
      <c r="S37" s="73"/>
      <c r="T37" s="73"/>
      <c r="U37" s="71" t="s">
        <v>140</v>
      </c>
      <c r="V37" s="51" t="s">
        <v>149</v>
      </c>
    </row>
    <row r="38" spans="1:22" ht="24" x14ac:dyDescent="0.3">
      <c r="A38" s="65">
        <v>34</v>
      </c>
      <c r="B38" s="13" t="s">
        <v>126</v>
      </c>
      <c r="C38" s="65">
        <v>2010</v>
      </c>
      <c r="D38" s="13" t="s">
        <v>131</v>
      </c>
      <c r="E38" s="13" t="s">
        <v>60</v>
      </c>
      <c r="F38" s="66">
        <v>2</v>
      </c>
      <c r="G38" s="66" t="s">
        <v>26</v>
      </c>
      <c r="H38" s="66" t="s">
        <v>230</v>
      </c>
      <c r="I38" s="67" t="s">
        <v>231</v>
      </c>
      <c r="J38" s="66" t="s">
        <v>87</v>
      </c>
      <c r="K38" s="13" t="s">
        <v>137</v>
      </c>
      <c r="L38" s="68" t="s">
        <v>49</v>
      </c>
      <c r="M38" s="68" t="s">
        <v>243</v>
      </c>
      <c r="N38" s="68" t="s">
        <v>248</v>
      </c>
      <c r="O38" s="69" t="s">
        <v>26</v>
      </c>
      <c r="P38" s="69" t="s">
        <v>26</v>
      </c>
      <c r="Q38" s="13" t="s">
        <v>36</v>
      </c>
      <c r="R38" s="73"/>
      <c r="S38" s="73"/>
      <c r="T38" s="73"/>
      <c r="U38" s="71" t="s">
        <v>140</v>
      </c>
      <c r="V38" s="51" t="s">
        <v>150</v>
      </c>
    </row>
    <row r="39" spans="1:22" ht="24" x14ac:dyDescent="0.3">
      <c r="A39" s="65">
        <v>35</v>
      </c>
      <c r="B39" s="13" t="s">
        <v>127</v>
      </c>
      <c r="C39" s="65">
        <v>2009</v>
      </c>
      <c r="D39" s="13" t="s">
        <v>131</v>
      </c>
      <c r="E39" s="13" t="s">
        <v>21</v>
      </c>
      <c r="F39" s="66">
        <v>1</v>
      </c>
      <c r="G39" s="66" t="s">
        <v>26</v>
      </c>
      <c r="H39" s="66">
        <v>58</v>
      </c>
      <c r="I39" s="67" t="s">
        <v>231</v>
      </c>
      <c r="J39" s="66" t="s">
        <v>87</v>
      </c>
      <c r="K39" s="13" t="s">
        <v>137</v>
      </c>
      <c r="L39" s="68" t="s">
        <v>49</v>
      </c>
      <c r="M39" s="68" t="s">
        <v>243</v>
      </c>
      <c r="N39" s="68" t="s">
        <v>249</v>
      </c>
      <c r="O39" s="69" t="s">
        <v>26</v>
      </c>
      <c r="P39" s="69" t="s">
        <v>26</v>
      </c>
      <c r="Q39" s="13" t="s">
        <v>36</v>
      </c>
      <c r="R39" s="73"/>
      <c r="S39" s="73"/>
      <c r="T39" s="73"/>
      <c r="U39" s="71" t="s">
        <v>140</v>
      </c>
      <c r="V39" s="51" t="s">
        <v>151</v>
      </c>
    </row>
    <row r="40" spans="1:22" ht="48" x14ac:dyDescent="0.3">
      <c r="A40" s="65">
        <v>36</v>
      </c>
      <c r="B40" s="13" t="s">
        <v>128</v>
      </c>
      <c r="C40" s="65">
        <v>2009</v>
      </c>
      <c r="D40" s="13" t="s">
        <v>131</v>
      </c>
      <c r="E40" s="13" t="s">
        <v>60</v>
      </c>
      <c r="F40" s="66">
        <v>1</v>
      </c>
      <c r="G40" s="66" t="s">
        <v>26</v>
      </c>
      <c r="H40" s="66">
        <v>32</v>
      </c>
      <c r="I40" s="67" t="s">
        <v>231</v>
      </c>
      <c r="J40" s="66">
        <v>30.8</v>
      </c>
      <c r="K40" s="13" t="s">
        <v>30</v>
      </c>
      <c r="L40" s="68" t="s">
        <v>49</v>
      </c>
      <c r="M40" s="68" t="s">
        <v>243</v>
      </c>
      <c r="N40" s="68" t="s">
        <v>253</v>
      </c>
      <c r="O40" s="69" t="s">
        <v>26</v>
      </c>
      <c r="P40" s="69" t="s">
        <v>26</v>
      </c>
      <c r="Q40" s="13" t="s">
        <v>36</v>
      </c>
      <c r="R40" s="73"/>
      <c r="S40" s="73"/>
      <c r="T40" s="73"/>
      <c r="U40" s="71" t="s">
        <v>140</v>
      </c>
      <c r="V40" s="51" t="s">
        <v>152</v>
      </c>
    </row>
    <row r="41" spans="1:22" ht="24" x14ac:dyDescent="0.3">
      <c r="A41" s="65">
        <v>37</v>
      </c>
      <c r="B41" s="13" t="s">
        <v>129</v>
      </c>
      <c r="C41" s="65">
        <v>2008</v>
      </c>
      <c r="D41" s="13" t="s">
        <v>131</v>
      </c>
      <c r="E41" s="13" t="s">
        <v>60</v>
      </c>
      <c r="F41" s="66">
        <v>1</v>
      </c>
      <c r="G41" s="66" t="s">
        <v>26</v>
      </c>
      <c r="H41" s="66">
        <v>40</v>
      </c>
      <c r="I41" s="67" t="s">
        <v>231</v>
      </c>
      <c r="J41" s="66" t="s">
        <v>87</v>
      </c>
      <c r="K41" s="13" t="s">
        <v>30</v>
      </c>
      <c r="L41" s="68" t="s">
        <v>49</v>
      </c>
      <c r="M41" s="68" t="s">
        <v>243</v>
      </c>
      <c r="N41" s="68" t="s">
        <v>254</v>
      </c>
      <c r="O41" s="69" t="s">
        <v>26</v>
      </c>
      <c r="P41" s="69" t="s">
        <v>26</v>
      </c>
      <c r="Q41" s="13" t="s">
        <v>36</v>
      </c>
      <c r="R41" s="73"/>
      <c r="S41" s="73"/>
      <c r="T41" s="73"/>
      <c r="U41" s="71" t="s">
        <v>140</v>
      </c>
      <c r="V41" s="51" t="s">
        <v>153</v>
      </c>
    </row>
    <row r="42" spans="1:22" ht="36" x14ac:dyDescent="0.3">
      <c r="A42" s="65">
        <v>38</v>
      </c>
      <c r="B42" s="13" t="s">
        <v>130</v>
      </c>
      <c r="C42" s="65">
        <v>2008</v>
      </c>
      <c r="D42" s="13" t="s">
        <v>131</v>
      </c>
      <c r="E42" s="13" t="s">
        <v>60</v>
      </c>
      <c r="F42" s="66">
        <v>1</v>
      </c>
      <c r="G42" s="66" t="s">
        <v>26</v>
      </c>
      <c r="H42" s="66">
        <v>28</v>
      </c>
      <c r="I42" s="67" t="s">
        <v>231</v>
      </c>
      <c r="J42" s="66">
        <v>22.03</v>
      </c>
      <c r="K42" s="13" t="s">
        <v>138</v>
      </c>
      <c r="L42" s="68" t="s">
        <v>49</v>
      </c>
      <c r="M42" s="68" t="s">
        <v>250</v>
      </c>
      <c r="N42" s="68" t="s">
        <v>251</v>
      </c>
      <c r="O42" s="69" t="s">
        <v>26</v>
      </c>
      <c r="P42" s="69" t="s">
        <v>26</v>
      </c>
      <c r="Q42" s="13" t="s">
        <v>36</v>
      </c>
      <c r="R42" s="73"/>
      <c r="S42" s="73"/>
      <c r="T42" s="73"/>
      <c r="U42" s="71" t="s">
        <v>140</v>
      </c>
      <c r="V42" s="51" t="s">
        <v>154</v>
      </c>
    </row>
  </sheetData>
  <sheetProtection algorithmName="SHA-512" hashValue="3BGz9R4jDuuQrShPP0IbSqATH8pEtAzjeqZKAW+gEb1yoOVW6bE2SeLElrsVJr20ZtpUpGvszFdAYWkJomF/iw==" saltValue="AoHEZUxLCh8lF4YocHv8qQ==" spinCount="100000" sheet="1" objects="1" scenarios="1"/>
  <mergeCells count="16">
    <mergeCell ref="U1:U3"/>
    <mergeCell ref="V1:V3"/>
    <mergeCell ref="O1:P1"/>
    <mergeCell ref="K1:K3"/>
    <mergeCell ref="L1:N1"/>
    <mergeCell ref="L2:L3"/>
    <mergeCell ref="M2:N3"/>
    <mergeCell ref="O2:P3"/>
    <mergeCell ref="Q1:T1"/>
    <mergeCell ref="R2:T2"/>
    <mergeCell ref="A1:A3"/>
    <mergeCell ref="B1:B3"/>
    <mergeCell ref="C1:C3"/>
    <mergeCell ref="D1:D3"/>
    <mergeCell ref="E1:E3"/>
    <mergeCell ref="F1:J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7"/>
  <sheetViews>
    <sheetView workbookViewId="0">
      <pane ySplit="2" topLeftCell="A3" activePane="bottomLeft" state="frozen"/>
      <selection activeCell="F1" sqref="F1"/>
      <selection pane="bottomLeft" activeCell="F31" sqref="F31:F38"/>
    </sheetView>
  </sheetViews>
  <sheetFormatPr defaultRowHeight="12" x14ac:dyDescent="0.3"/>
  <cols>
    <col min="1" max="1" width="7.25" style="70" customWidth="1"/>
    <col min="2" max="2" width="10.375" style="70" customWidth="1"/>
    <col min="3" max="3" width="5.875" style="70" customWidth="1"/>
    <col min="4" max="4" width="9" style="70"/>
    <col min="5" max="5" width="15.375" style="70" customWidth="1"/>
    <col min="6" max="7" width="13.875" style="70" customWidth="1"/>
    <col min="8" max="8" width="21.625" style="70" customWidth="1"/>
    <col min="9" max="10" width="13.875" style="70" customWidth="1"/>
    <col min="11" max="11" width="12.75" style="70" customWidth="1"/>
    <col min="12" max="12" width="11.5" style="70" customWidth="1"/>
    <col min="13" max="13" width="24.25" style="70" customWidth="1"/>
    <col min="14" max="18" width="9" style="70"/>
    <col min="19" max="19" width="27" style="52" customWidth="1"/>
    <col min="20" max="22" width="13.25" style="70" customWidth="1"/>
    <col min="23" max="16384" width="9" style="70"/>
  </cols>
  <sheetData>
    <row r="1" spans="1:19" s="57" customFormat="1" x14ac:dyDescent="0.3">
      <c r="A1" s="49" t="s">
        <v>0</v>
      </c>
      <c r="B1" s="49" t="s">
        <v>1</v>
      </c>
      <c r="C1" s="49" t="s">
        <v>2</v>
      </c>
      <c r="D1" s="49" t="s">
        <v>3</v>
      </c>
      <c r="E1" s="49" t="s">
        <v>385</v>
      </c>
      <c r="F1" s="54" t="s">
        <v>14</v>
      </c>
      <c r="G1" s="54"/>
      <c r="H1" s="54"/>
      <c r="I1" s="58" t="s">
        <v>7</v>
      </c>
      <c r="J1" s="58"/>
      <c r="K1" s="75" t="s">
        <v>413</v>
      </c>
      <c r="L1" s="75" t="s">
        <v>408</v>
      </c>
      <c r="M1" s="75" t="s">
        <v>420</v>
      </c>
      <c r="N1" s="75" t="s">
        <v>5</v>
      </c>
      <c r="O1" s="75"/>
      <c r="P1" s="75" t="s">
        <v>6</v>
      </c>
      <c r="Q1" s="75"/>
      <c r="R1" s="75" t="s">
        <v>411</v>
      </c>
      <c r="S1" s="75" t="s">
        <v>412</v>
      </c>
    </row>
    <row r="2" spans="1:19" s="57" customFormat="1" x14ac:dyDescent="0.3">
      <c r="A2" s="49"/>
      <c r="B2" s="49"/>
      <c r="C2" s="49"/>
      <c r="D2" s="49"/>
      <c r="E2" s="49"/>
      <c r="F2" s="76" t="s">
        <v>387</v>
      </c>
      <c r="G2" s="54" t="s">
        <v>388</v>
      </c>
      <c r="H2" s="54"/>
      <c r="I2" s="58" t="s">
        <v>388</v>
      </c>
      <c r="J2" s="58"/>
      <c r="K2" s="75"/>
      <c r="L2" s="75"/>
      <c r="M2" s="75"/>
      <c r="N2" s="77" t="s">
        <v>409</v>
      </c>
      <c r="O2" s="77" t="s">
        <v>410</v>
      </c>
      <c r="P2" s="77" t="s">
        <v>409</v>
      </c>
      <c r="Q2" s="77" t="s">
        <v>410</v>
      </c>
      <c r="R2" s="75"/>
      <c r="S2" s="75"/>
    </row>
    <row r="3" spans="1:19" ht="36" x14ac:dyDescent="0.3">
      <c r="A3" s="125">
        <v>1</v>
      </c>
      <c r="B3" s="71" t="s">
        <v>15</v>
      </c>
      <c r="C3" s="125">
        <v>2018</v>
      </c>
      <c r="D3" s="71" t="s">
        <v>20</v>
      </c>
      <c r="E3" s="71" t="s">
        <v>30</v>
      </c>
      <c r="F3" s="68" t="s">
        <v>48</v>
      </c>
      <c r="G3" s="68" t="s">
        <v>392</v>
      </c>
      <c r="H3" s="68" t="s">
        <v>403</v>
      </c>
      <c r="I3" s="69" t="s">
        <v>31</v>
      </c>
      <c r="J3" s="69" t="s">
        <v>391</v>
      </c>
      <c r="K3" s="78" t="s">
        <v>37</v>
      </c>
      <c r="L3" s="8" t="str">
        <f>L13</f>
        <v>-</v>
      </c>
      <c r="M3" s="8" t="s">
        <v>257</v>
      </c>
      <c r="N3" s="7">
        <v>0</v>
      </c>
      <c r="O3" s="8" t="s">
        <v>258</v>
      </c>
      <c r="P3" s="7">
        <v>0</v>
      </c>
      <c r="Q3" s="8" t="s">
        <v>258</v>
      </c>
      <c r="R3" s="8">
        <v>1</v>
      </c>
      <c r="S3" s="79" t="s">
        <v>26</v>
      </c>
    </row>
    <row r="4" spans="1:19" x14ac:dyDescent="0.3">
      <c r="A4" s="125"/>
      <c r="B4" s="125"/>
      <c r="C4" s="125"/>
      <c r="D4" s="125"/>
      <c r="E4" s="12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135"/>
    </row>
    <row r="5" spans="1:19" ht="48" x14ac:dyDescent="0.3">
      <c r="A5" s="125">
        <v>2</v>
      </c>
      <c r="B5" s="71" t="s">
        <v>16</v>
      </c>
      <c r="C5" s="125">
        <v>2016</v>
      </c>
      <c r="D5" s="71" t="s">
        <v>22</v>
      </c>
      <c r="E5" s="71" t="s">
        <v>393</v>
      </c>
      <c r="F5" s="68" t="s">
        <v>48</v>
      </c>
      <c r="G5" s="68" t="s">
        <v>394</v>
      </c>
      <c r="H5" s="68" t="s">
        <v>404</v>
      </c>
      <c r="I5" s="69" t="s">
        <v>32</v>
      </c>
      <c r="J5" s="69" t="s">
        <v>175</v>
      </c>
      <c r="K5" s="8" t="s">
        <v>38</v>
      </c>
      <c r="L5" s="8" t="s">
        <v>26</v>
      </c>
      <c r="M5" s="80" t="s">
        <v>414</v>
      </c>
      <c r="N5" s="81" t="s">
        <v>416</v>
      </c>
      <c r="O5" s="81"/>
      <c r="P5" s="8" t="s">
        <v>26</v>
      </c>
      <c r="Q5" s="8" t="s">
        <v>26</v>
      </c>
      <c r="R5" s="8" t="s">
        <v>26</v>
      </c>
      <c r="S5" s="82" t="s">
        <v>415</v>
      </c>
    </row>
    <row r="6" spans="1:19" x14ac:dyDescent="0.3">
      <c r="A6" s="125"/>
      <c r="B6" s="125"/>
      <c r="C6" s="125"/>
      <c r="D6" s="125"/>
      <c r="E6" s="12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135"/>
    </row>
    <row r="7" spans="1:19" x14ac:dyDescent="0.3">
      <c r="A7" s="126">
        <v>3</v>
      </c>
      <c r="B7" s="127" t="s">
        <v>17</v>
      </c>
      <c r="C7" s="126">
        <v>2019</v>
      </c>
      <c r="D7" s="127" t="s">
        <v>24</v>
      </c>
      <c r="E7" s="127" t="s">
        <v>395</v>
      </c>
      <c r="F7" s="84" t="s">
        <v>48</v>
      </c>
      <c r="G7" s="84" t="s">
        <v>171</v>
      </c>
      <c r="H7" s="84" t="s">
        <v>405</v>
      </c>
      <c r="I7" s="85" t="s">
        <v>26</v>
      </c>
      <c r="J7" s="85" t="s">
        <v>26</v>
      </c>
      <c r="K7" s="10" t="s">
        <v>259</v>
      </c>
      <c r="L7" s="10" t="s">
        <v>26</v>
      </c>
      <c r="M7" s="8" t="s">
        <v>260</v>
      </c>
      <c r="N7" s="7">
        <v>1</v>
      </c>
      <c r="O7" s="8" t="s">
        <v>261</v>
      </c>
      <c r="P7" s="8" t="s">
        <v>26</v>
      </c>
      <c r="Q7" s="8" t="s">
        <v>26</v>
      </c>
      <c r="R7" s="8" t="s">
        <v>26</v>
      </c>
      <c r="S7" s="82" t="s">
        <v>417</v>
      </c>
    </row>
    <row r="8" spans="1:19" x14ac:dyDescent="0.3">
      <c r="A8" s="126"/>
      <c r="B8" s="127"/>
      <c r="C8" s="126"/>
      <c r="D8" s="127"/>
      <c r="E8" s="127"/>
      <c r="F8" s="84"/>
      <c r="G8" s="84"/>
      <c r="H8" s="84"/>
      <c r="I8" s="85"/>
      <c r="J8" s="85"/>
      <c r="K8" s="10"/>
      <c r="L8" s="10"/>
      <c r="M8" s="8" t="s">
        <v>262</v>
      </c>
      <c r="N8" s="9">
        <v>0.29399999999999998</v>
      </c>
      <c r="O8" s="8" t="s">
        <v>263</v>
      </c>
      <c r="P8" s="8" t="s">
        <v>26</v>
      </c>
      <c r="Q8" s="8" t="s">
        <v>26</v>
      </c>
      <c r="R8" s="8" t="s">
        <v>26</v>
      </c>
      <c r="S8" s="79" t="s">
        <v>26</v>
      </c>
    </row>
    <row r="9" spans="1:19" x14ac:dyDescent="0.3">
      <c r="A9" s="125"/>
      <c r="B9" s="125"/>
      <c r="C9" s="125"/>
      <c r="D9" s="125"/>
      <c r="E9" s="12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135"/>
    </row>
    <row r="10" spans="1:19" ht="24" x14ac:dyDescent="0.3">
      <c r="A10" s="126">
        <v>4</v>
      </c>
      <c r="B10" s="127" t="s">
        <v>18</v>
      </c>
      <c r="C10" s="126">
        <v>2018</v>
      </c>
      <c r="D10" s="127" t="s">
        <v>24</v>
      </c>
      <c r="E10" s="127" t="s">
        <v>33</v>
      </c>
      <c r="F10" s="84" t="s">
        <v>48</v>
      </c>
      <c r="G10" s="84" t="s">
        <v>170</v>
      </c>
      <c r="H10" s="84" t="s">
        <v>173</v>
      </c>
      <c r="I10" s="85" t="s">
        <v>26</v>
      </c>
      <c r="J10" s="85" t="s">
        <v>26</v>
      </c>
      <c r="K10" s="10" t="s">
        <v>26</v>
      </c>
      <c r="L10" s="10" t="s">
        <v>26</v>
      </c>
      <c r="M10" s="80" t="s">
        <v>418</v>
      </c>
      <c r="N10" s="7">
        <v>1</v>
      </c>
      <c r="O10" s="8" t="s">
        <v>264</v>
      </c>
      <c r="P10" s="8" t="s">
        <v>26</v>
      </c>
      <c r="Q10" s="8" t="s">
        <v>26</v>
      </c>
      <c r="R10" s="8" t="s">
        <v>26</v>
      </c>
      <c r="S10" s="79" t="s">
        <v>26</v>
      </c>
    </row>
    <row r="11" spans="1:19" x14ac:dyDescent="0.3">
      <c r="A11" s="126"/>
      <c r="B11" s="127"/>
      <c r="C11" s="126"/>
      <c r="D11" s="127"/>
      <c r="E11" s="127"/>
      <c r="F11" s="84"/>
      <c r="G11" s="84"/>
      <c r="H11" s="84"/>
      <c r="I11" s="85"/>
      <c r="J11" s="85"/>
      <c r="K11" s="10"/>
      <c r="L11" s="10"/>
      <c r="M11" s="8" t="s">
        <v>260</v>
      </c>
      <c r="N11" s="9">
        <v>0.83299999999999996</v>
      </c>
      <c r="O11" s="8" t="s">
        <v>265</v>
      </c>
      <c r="P11" s="8"/>
      <c r="Q11" s="8"/>
      <c r="R11" s="8"/>
      <c r="S11" s="79" t="s">
        <v>26</v>
      </c>
    </row>
    <row r="12" spans="1:19" x14ac:dyDescent="0.3">
      <c r="A12" s="125"/>
      <c r="B12" s="125"/>
      <c r="C12" s="125"/>
      <c r="D12" s="125"/>
      <c r="E12" s="12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135"/>
    </row>
    <row r="13" spans="1:19" x14ac:dyDescent="0.3">
      <c r="A13" s="126">
        <v>5</v>
      </c>
      <c r="B13" s="127" t="s">
        <v>19</v>
      </c>
      <c r="C13" s="126">
        <v>2016</v>
      </c>
      <c r="D13" s="127" t="s">
        <v>24</v>
      </c>
      <c r="E13" s="127" t="s">
        <v>34</v>
      </c>
      <c r="F13" s="84" t="s">
        <v>48</v>
      </c>
      <c r="G13" s="84" t="s">
        <v>171</v>
      </c>
      <c r="H13" s="84" t="s">
        <v>406</v>
      </c>
      <c r="I13" s="85" t="s">
        <v>26</v>
      </c>
      <c r="J13" s="85" t="s">
        <v>26</v>
      </c>
      <c r="K13" s="10" t="s">
        <v>492</v>
      </c>
      <c r="L13" s="10" t="s">
        <v>26</v>
      </c>
      <c r="M13" s="8" t="s">
        <v>266</v>
      </c>
      <c r="N13" s="7">
        <v>0</v>
      </c>
      <c r="O13" s="8" t="s">
        <v>267</v>
      </c>
      <c r="P13" s="8"/>
      <c r="Q13" s="8" t="s">
        <v>26</v>
      </c>
      <c r="R13" s="8" t="s">
        <v>26</v>
      </c>
      <c r="S13" s="79" t="s">
        <v>26</v>
      </c>
    </row>
    <row r="14" spans="1:19" x14ac:dyDescent="0.3">
      <c r="A14" s="126"/>
      <c r="B14" s="127"/>
      <c r="C14" s="126"/>
      <c r="D14" s="127"/>
      <c r="E14" s="127"/>
      <c r="F14" s="84"/>
      <c r="G14" s="84"/>
      <c r="H14" s="84"/>
      <c r="I14" s="85"/>
      <c r="J14" s="85"/>
      <c r="K14" s="10"/>
      <c r="L14" s="10"/>
      <c r="M14" s="8" t="s">
        <v>268</v>
      </c>
      <c r="N14" s="9">
        <v>0.1</v>
      </c>
      <c r="O14" s="8" t="s">
        <v>269</v>
      </c>
      <c r="P14" s="86"/>
      <c r="Q14" s="8"/>
      <c r="R14" s="8"/>
      <c r="S14" s="79" t="s">
        <v>270</v>
      </c>
    </row>
    <row r="15" spans="1:19" x14ac:dyDescent="0.3">
      <c r="A15" s="125"/>
      <c r="B15" s="125"/>
      <c r="C15" s="125"/>
      <c r="D15" s="125"/>
      <c r="E15" s="12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135"/>
    </row>
    <row r="16" spans="1:19" x14ac:dyDescent="0.3">
      <c r="A16" s="126">
        <v>6</v>
      </c>
      <c r="B16" s="127" t="s">
        <v>16</v>
      </c>
      <c r="C16" s="126">
        <v>2010</v>
      </c>
      <c r="D16" s="127" t="s">
        <v>24</v>
      </c>
      <c r="E16" s="127" t="s">
        <v>30</v>
      </c>
      <c r="F16" s="84" t="s">
        <v>48</v>
      </c>
      <c r="G16" s="84" t="s">
        <v>172</v>
      </c>
      <c r="H16" s="84" t="s">
        <v>174</v>
      </c>
      <c r="I16" s="85" t="s">
        <v>26</v>
      </c>
      <c r="J16" s="85" t="s">
        <v>26</v>
      </c>
      <c r="K16" s="10" t="s">
        <v>493</v>
      </c>
      <c r="L16" s="10" t="s">
        <v>26</v>
      </c>
      <c r="M16" s="8" t="s">
        <v>494</v>
      </c>
      <c r="N16" s="10" t="s">
        <v>87</v>
      </c>
      <c r="O16" s="10"/>
      <c r="P16" s="86"/>
      <c r="Q16" s="8" t="s">
        <v>26</v>
      </c>
      <c r="R16" s="8" t="s">
        <v>26</v>
      </c>
      <c r="S16" s="79" t="s">
        <v>271</v>
      </c>
    </row>
    <row r="17" spans="1:19" x14ac:dyDescent="0.3">
      <c r="A17" s="126"/>
      <c r="B17" s="127"/>
      <c r="C17" s="126"/>
      <c r="D17" s="127"/>
      <c r="E17" s="127"/>
      <c r="F17" s="84"/>
      <c r="G17" s="84"/>
      <c r="H17" s="84"/>
      <c r="I17" s="85"/>
      <c r="J17" s="85"/>
      <c r="K17" s="10"/>
      <c r="L17" s="10"/>
      <c r="M17" s="8" t="s">
        <v>272</v>
      </c>
      <c r="N17" s="10" t="s">
        <v>87</v>
      </c>
      <c r="O17" s="10"/>
      <c r="P17" s="86"/>
      <c r="Q17" s="8"/>
      <c r="R17" s="8"/>
      <c r="S17" s="79" t="s">
        <v>273</v>
      </c>
    </row>
    <row r="18" spans="1:19" x14ac:dyDescent="0.3">
      <c r="A18" s="125"/>
      <c r="B18" s="125"/>
      <c r="C18" s="125"/>
      <c r="D18" s="125"/>
      <c r="E18" s="12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135"/>
    </row>
    <row r="19" spans="1:19" x14ac:dyDescent="0.3">
      <c r="A19" s="126">
        <v>7</v>
      </c>
      <c r="B19" s="127" t="s">
        <v>50</v>
      </c>
      <c r="C19" s="126">
        <v>2019</v>
      </c>
      <c r="D19" s="127" t="s">
        <v>20</v>
      </c>
      <c r="E19" s="127" t="s">
        <v>59</v>
      </c>
      <c r="F19" s="84" t="s">
        <v>49</v>
      </c>
      <c r="G19" s="84" t="s">
        <v>194</v>
      </c>
      <c r="H19" s="84" t="s">
        <v>195</v>
      </c>
      <c r="I19" s="85" t="s">
        <v>72</v>
      </c>
      <c r="J19" s="85" t="s">
        <v>26</v>
      </c>
      <c r="K19" s="10" t="s">
        <v>419</v>
      </c>
      <c r="L19" s="10" t="s">
        <v>421</v>
      </c>
      <c r="M19" s="8" t="s">
        <v>275</v>
      </c>
      <c r="N19" s="9">
        <v>3.3000000000000002E-2</v>
      </c>
      <c r="O19" s="8" t="s">
        <v>426</v>
      </c>
      <c r="P19" s="8">
        <v>0</v>
      </c>
      <c r="Q19" s="8" t="s">
        <v>258</v>
      </c>
      <c r="R19" s="8" t="s">
        <v>26</v>
      </c>
      <c r="S19" s="79" t="s">
        <v>26</v>
      </c>
    </row>
    <row r="20" spans="1:19" x14ac:dyDescent="0.3">
      <c r="A20" s="126"/>
      <c r="B20" s="127"/>
      <c r="C20" s="126"/>
      <c r="D20" s="127"/>
      <c r="E20" s="127"/>
      <c r="F20" s="84"/>
      <c r="G20" s="84"/>
      <c r="H20" s="84"/>
      <c r="I20" s="85"/>
      <c r="J20" s="85"/>
      <c r="K20" s="10"/>
      <c r="L20" s="10"/>
      <c r="M20" s="8" t="s">
        <v>276</v>
      </c>
      <c r="N20" s="9">
        <v>0.64500000000000002</v>
      </c>
      <c r="O20" s="8" t="s">
        <v>427</v>
      </c>
      <c r="P20" s="9">
        <v>0.25</v>
      </c>
      <c r="Q20" s="8" t="s">
        <v>428</v>
      </c>
      <c r="R20" s="8"/>
      <c r="S20" s="79" t="s">
        <v>26</v>
      </c>
    </row>
    <row r="21" spans="1:19" x14ac:dyDescent="0.3">
      <c r="A21" s="126"/>
      <c r="B21" s="127"/>
      <c r="C21" s="126"/>
      <c r="D21" s="127"/>
      <c r="E21" s="127"/>
      <c r="F21" s="84"/>
      <c r="G21" s="84"/>
      <c r="H21" s="84"/>
      <c r="I21" s="85"/>
      <c r="J21" s="85"/>
      <c r="K21" s="10"/>
      <c r="L21" s="10"/>
      <c r="M21" s="8" t="s">
        <v>277</v>
      </c>
      <c r="N21" s="9">
        <v>0.32300000000000001</v>
      </c>
      <c r="O21" s="8" t="s">
        <v>429</v>
      </c>
      <c r="P21" s="9">
        <v>0.68799999999999994</v>
      </c>
      <c r="Q21" s="8" t="s">
        <v>430</v>
      </c>
      <c r="R21" s="8"/>
      <c r="S21" s="79" t="s">
        <v>26</v>
      </c>
    </row>
    <row r="22" spans="1:19" x14ac:dyDescent="0.3">
      <c r="A22" s="126"/>
      <c r="B22" s="127"/>
      <c r="C22" s="126"/>
      <c r="D22" s="127"/>
      <c r="E22" s="127"/>
      <c r="F22" s="84"/>
      <c r="G22" s="84"/>
      <c r="H22" s="84"/>
      <c r="I22" s="85"/>
      <c r="J22" s="85"/>
      <c r="K22" s="10"/>
      <c r="L22" s="10" t="s">
        <v>422</v>
      </c>
      <c r="M22" s="8" t="s">
        <v>275</v>
      </c>
      <c r="N22" s="9">
        <v>3.3000000000000002E-2</v>
      </c>
      <c r="O22" s="8" t="s">
        <v>431</v>
      </c>
      <c r="P22" s="7">
        <v>0</v>
      </c>
      <c r="Q22" s="8" t="s">
        <v>258</v>
      </c>
      <c r="R22" s="8"/>
      <c r="S22" s="79" t="s">
        <v>26</v>
      </c>
    </row>
    <row r="23" spans="1:19" x14ac:dyDescent="0.3">
      <c r="A23" s="126"/>
      <c r="B23" s="127"/>
      <c r="C23" s="126"/>
      <c r="D23" s="127"/>
      <c r="E23" s="127"/>
      <c r="F23" s="84"/>
      <c r="G23" s="84"/>
      <c r="H23" s="84"/>
      <c r="I23" s="85"/>
      <c r="J23" s="85"/>
      <c r="K23" s="10"/>
      <c r="L23" s="10"/>
      <c r="M23" s="8" t="s">
        <v>276</v>
      </c>
      <c r="N23" s="9">
        <v>0.5</v>
      </c>
      <c r="O23" s="8" t="s">
        <v>432</v>
      </c>
      <c r="P23" s="9">
        <v>0.125</v>
      </c>
      <c r="Q23" s="8" t="s">
        <v>428</v>
      </c>
      <c r="R23" s="8"/>
      <c r="S23" s="79" t="s">
        <v>26</v>
      </c>
    </row>
    <row r="24" spans="1:19" x14ac:dyDescent="0.3">
      <c r="A24" s="126"/>
      <c r="B24" s="127"/>
      <c r="C24" s="126"/>
      <c r="D24" s="127"/>
      <c r="E24" s="127"/>
      <c r="F24" s="84"/>
      <c r="G24" s="84"/>
      <c r="H24" s="84"/>
      <c r="I24" s="85"/>
      <c r="J24" s="85"/>
      <c r="K24" s="10"/>
      <c r="L24" s="10"/>
      <c r="M24" s="8" t="s">
        <v>277</v>
      </c>
      <c r="N24" s="9">
        <v>0.433</v>
      </c>
      <c r="O24" s="8" t="s">
        <v>433</v>
      </c>
      <c r="P24" s="9">
        <v>0.68799999999999994</v>
      </c>
      <c r="Q24" s="8" t="s">
        <v>430</v>
      </c>
      <c r="R24" s="8"/>
      <c r="S24" s="79" t="s">
        <v>26</v>
      </c>
    </row>
    <row r="25" spans="1:19" x14ac:dyDescent="0.3">
      <c r="A25" s="126"/>
      <c r="B25" s="127"/>
      <c r="C25" s="126"/>
      <c r="D25" s="127"/>
      <c r="E25" s="127"/>
      <c r="F25" s="84"/>
      <c r="G25" s="84"/>
      <c r="H25" s="84"/>
      <c r="I25" s="85"/>
      <c r="J25" s="85"/>
      <c r="K25" s="10"/>
      <c r="L25" s="10" t="s">
        <v>423</v>
      </c>
      <c r="M25" s="86" t="s">
        <v>424</v>
      </c>
      <c r="N25" s="10" t="s">
        <v>495</v>
      </c>
      <c r="O25" s="10"/>
      <c r="P25" s="10"/>
      <c r="Q25" s="10"/>
      <c r="R25" s="8"/>
      <c r="S25" s="79" t="s">
        <v>26</v>
      </c>
    </row>
    <row r="26" spans="1:19" x14ac:dyDescent="0.3">
      <c r="A26" s="126"/>
      <c r="B26" s="127"/>
      <c r="C26" s="126"/>
      <c r="D26" s="127"/>
      <c r="E26" s="127"/>
      <c r="F26" s="84"/>
      <c r="G26" s="84"/>
      <c r="H26" s="84"/>
      <c r="I26" s="85"/>
      <c r="J26" s="85"/>
      <c r="K26" s="10"/>
      <c r="L26" s="10"/>
      <c r="M26" s="86" t="s">
        <v>425</v>
      </c>
      <c r="N26" s="10" t="s">
        <v>496</v>
      </c>
      <c r="O26" s="10"/>
      <c r="P26" s="10"/>
      <c r="Q26" s="10"/>
      <c r="R26" s="8"/>
      <c r="S26" s="79" t="s">
        <v>26</v>
      </c>
    </row>
    <row r="27" spans="1:19" x14ac:dyDescent="0.3">
      <c r="A27" s="125"/>
      <c r="B27" s="125"/>
      <c r="C27" s="125"/>
      <c r="D27" s="125"/>
      <c r="E27" s="12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135"/>
    </row>
    <row r="28" spans="1:19" x14ac:dyDescent="0.3">
      <c r="A28" s="126">
        <v>8</v>
      </c>
      <c r="B28" s="127" t="s">
        <v>51</v>
      </c>
      <c r="C28" s="126">
        <v>2013</v>
      </c>
      <c r="D28" s="127" t="s">
        <v>20</v>
      </c>
      <c r="E28" s="127" t="s">
        <v>30</v>
      </c>
      <c r="F28" s="84" t="s">
        <v>49</v>
      </c>
      <c r="G28" s="84" t="s">
        <v>192</v>
      </c>
      <c r="H28" s="84" t="s">
        <v>201</v>
      </c>
      <c r="I28" s="85" t="s">
        <v>32</v>
      </c>
      <c r="J28" s="85" t="s">
        <v>26</v>
      </c>
      <c r="K28" s="10" t="s">
        <v>434</v>
      </c>
      <c r="L28" s="10" t="str">
        <f>L3</f>
        <v>-</v>
      </c>
      <c r="M28" s="86" t="s">
        <v>435</v>
      </c>
      <c r="N28" s="7">
        <v>0</v>
      </c>
      <c r="O28" s="8" t="s">
        <v>300</v>
      </c>
      <c r="P28" s="7">
        <v>0</v>
      </c>
      <c r="Q28" s="8" t="s">
        <v>300</v>
      </c>
      <c r="R28" s="8">
        <v>1</v>
      </c>
      <c r="S28" s="79" t="s">
        <v>26</v>
      </c>
    </row>
    <row r="29" spans="1:19" x14ac:dyDescent="0.3">
      <c r="A29" s="126"/>
      <c r="B29" s="127"/>
      <c r="C29" s="126"/>
      <c r="D29" s="127"/>
      <c r="E29" s="127"/>
      <c r="F29" s="84"/>
      <c r="G29" s="84"/>
      <c r="H29" s="84"/>
      <c r="I29" s="85"/>
      <c r="J29" s="85"/>
      <c r="K29" s="10"/>
      <c r="L29" s="10"/>
      <c r="M29" s="86" t="s">
        <v>436</v>
      </c>
      <c r="N29" s="10" t="s">
        <v>279</v>
      </c>
      <c r="O29" s="10"/>
      <c r="P29" s="10"/>
      <c r="Q29" s="10"/>
      <c r="R29" s="10"/>
      <c r="S29" s="10"/>
    </row>
    <row r="30" spans="1:19" x14ac:dyDescent="0.3">
      <c r="A30" s="125"/>
      <c r="B30" s="125"/>
      <c r="C30" s="125"/>
      <c r="D30" s="125"/>
      <c r="E30" s="12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135"/>
    </row>
    <row r="31" spans="1:19" x14ac:dyDescent="0.3">
      <c r="A31" s="126">
        <v>10</v>
      </c>
      <c r="B31" s="127" t="s">
        <v>53</v>
      </c>
      <c r="C31" s="126">
        <v>2007</v>
      </c>
      <c r="D31" s="127" t="s">
        <v>20</v>
      </c>
      <c r="E31" s="127" t="s">
        <v>30</v>
      </c>
      <c r="F31" s="84" t="s">
        <v>49</v>
      </c>
      <c r="G31" s="84" t="s">
        <v>187</v>
      </c>
      <c r="H31" s="84" t="s">
        <v>202</v>
      </c>
      <c r="I31" s="85" t="s">
        <v>407</v>
      </c>
      <c r="J31" s="85" t="s">
        <v>26</v>
      </c>
      <c r="K31" s="10" t="s">
        <v>437</v>
      </c>
      <c r="L31" s="10" t="s">
        <v>26</v>
      </c>
      <c r="M31" s="8" t="s">
        <v>435</v>
      </c>
      <c r="N31" s="7">
        <v>0</v>
      </c>
      <c r="O31" s="8" t="s">
        <v>438</v>
      </c>
      <c r="P31" s="7">
        <v>0</v>
      </c>
      <c r="Q31" s="8" t="s">
        <v>438</v>
      </c>
      <c r="R31" s="8">
        <v>1</v>
      </c>
      <c r="S31" s="79" t="s">
        <v>26</v>
      </c>
    </row>
    <row r="32" spans="1:19" ht="24" x14ac:dyDescent="0.3">
      <c r="A32" s="126"/>
      <c r="B32" s="127"/>
      <c r="C32" s="126"/>
      <c r="D32" s="127"/>
      <c r="E32" s="127"/>
      <c r="F32" s="84"/>
      <c r="G32" s="84"/>
      <c r="H32" s="84"/>
      <c r="I32" s="85"/>
      <c r="J32" s="85"/>
      <c r="K32" s="10"/>
      <c r="L32" s="10"/>
      <c r="M32" s="8" t="s">
        <v>443</v>
      </c>
      <c r="N32" s="9">
        <v>0.60699999999999998</v>
      </c>
      <c r="O32" s="8" t="s">
        <v>439</v>
      </c>
      <c r="P32" s="9">
        <v>0.25</v>
      </c>
      <c r="Q32" s="8" t="s">
        <v>440</v>
      </c>
      <c r="R32" s="8">
        <v>1.4E-2</v>
      </c>
      <c r="S32" s="79"/>
    </row>
    <row r="33" spans="1:19" x14ac:dyDescent="0.3">
      <c r="A33" s="126"/>
      <c r="B33" s="127"/>
      <c r="C33" s="126"/>
      <c r="D33" s="127"/>
      <c r="E33" s="127"/>
      <c r="F33" s="84"/>
      <c r="G33" s="84"/>
      <c r="H33" s="84"/>
      <c r="I33" s="85"/>
      <c r="J33" s="85"/>
      <c r="K33" s="10"/>
      <c r="L33" s="10"/>
      <c r="M33" s="8" t="s">
        <v>272</v>
      </c>
      <c r="N33" s="9">
        <v>0.53600000000000003</v>
      </c>
      <c r="O33" s="8" t="s">
        <v>441</v>
      </c>
      <c r="P33" s="9">
        <v>0.107</v>
      </c>
      <c r="Q33" s="8" t="s">
        <v>442</v>
      </c>
      <c r="R33" s="8">
        <v>1E-3</v>
      </c>
      <c r="S33" s="79"/>
    </row>
    <row r="34" spans="1:19" x14ac:dyDescent="0.3">
      <c r="A34" s="126"/>
      <c r="B34" s="127"/>
      <c r="C34" s="126"/>
      <c r="D34" s="127"/>
      <c r="E34" s="127"/>
      <c r="F34" s="84"/>
      <c r="G34" s="84"/>
      <c r="H34" s="84"/>
      <c r="I34" s="85"/>
      <c r="J34" s="85"/>
      <c r="K34" s="10"/>
      <c r="L34" s="10"/>
      <c r="M34" s="8" t="s">
        <v>282</v>
      </c>
      <c r="N34" s="9">
        <v>0.107</v>
      </c>
      <c r="O34" s="8">
        <v>3</v>
      </c>
      <c r="P34" s="9">
        <v>0.14299999999999999</v>
      </c>
      <c r="Q34" s="8">
        <v>4</v>
      </c>
      <c r="R34" s="8">
        <v>1</v>
      </c>
      <c r="S34" s="79"/>
    </row>
    <row r="35" spans="1:19" x14ac:dyDescent="0.3">
      <c r="A35" s="126"/>
      <c r="B35" s="127"/>
      <c r="C35" s="126"/>
      <c r="D35" s="127"/>
      <c r="E35" s="127"/>
      <c r="F35" s="84"/>
      <c r="G35" s="84"/>
      <c r="H35" s="84"/>
      <c r="I35" s="85"/>
      <c r="J35" s="85"/>
      <c r="K35" s="10"/>
      <c r="L35" s="10"/>
      <c r="M35" s="8" t="s">
        <v>283</v>
      </c>
      <c r="N35" s="9">
        <v>7.0999999999999994E-2</v>
      </c>
      <c r="O35" s="8">
        <v>2</v>
      </c>
      <c r="P35" s="7">
        <v>0</v>
      </c>
      <c r="Q35" s="8">
        <v>0</v>
      </c>
      <c r="R35" s="8">
        <v>0.49099999999999999</v>
      </c>
      <c r="S35" s="79"/>
    </row>
    <row r="36" spans="1:19" x14ac:dyDescent="0.3">
      <c r="A36" s="126"/>
      <c r="B36" s="127"/>
      <c r="C36" s="126"/>
      <c r="D36" s="127"/>
      <c r="E36" s="127"/>
      <c r="F36" s="84"/>
      <c r="G36" s="84"/>
      <c r="H36" s="84"/>
      <c r="I36" s="85"/>
      <c r="J36" s="85"/>
      <c r="K36" s="10"/>
      <c r="L36" s="10"/>
      <c r="M36" s="8" t="s">
        <v>284</v>
      </c>
      <c r="N36" s="9">
        <v>3.5999999999999997E-2</v>
      </c>
      <c r="O36" s="8">
        <v>1</v>
      </c>
      <c r="P36" s="7">
        <v>0</v>
      </c>
      <c r="Q36" s="8">
        <v>0</v>
      </c>
      <c r="R36" s="8">
        <v>1</v>
      </c>
      <c r="S36" s="79"/>
    </row>
    <row r="37" spans="1:19" x14ac:dyDescent="0.3">
      <c r="A37" s="126"/>
      <c r="B37" s="127"/>
      <c r="C37" s="126"/>
      <c r="D37" s="127"/>
      <c r="E37" s="127"/>
      <c r="F37" s="84"/>
      <c r="G37" s="84"/>
      <c r="H37" s="84"/>
      <c r="I37" s="85"/>
      <c r="J37" s="85"/>
      <c r="K37" s="10"/>
      <c r="L37" s="10"/>
      <c r="M37" s="8" t="s">
        <v>285</v>
      </c>
      <c r="N37" s="9">
        <v>3.5999999999999997E-2</v>
      </c>
      <c r="O37" s="8">
        <v>1</v>
      </c>
      <c r="P37" s="9">
        <v>0.107</v>
      </c>
      <c r="Q37" s="8">
        <v>3</v>
      </c>
      <c r="R37" s="8">
        <v>0.61099999999999999</v>
      </c>
      <c r="S37" s="79"/>
    </row>
    <row r="38" spans="1:19" x14ac:dyDescent="0.3">
      <c r="A38" s="126"/>
      <c r="B38" s="127"/>
      <c r="C38" s="126"/>
      <c r="D38" s="127"/>
      <c r="E38" s="127"/>
      <c r="F38" s="84"/>
      <c r="G38" s="84"/>
      <c r="H38" s="84"/>
      <c r="I38" s="85"/>
      <c r="J38" s="85"/>
      <c r="K38" s="10"/>
      <c r="L38" s="10"/>
      <c r="M38" s="8" t="s">
        <v>286</v>
      </c>
      <c r="N38" s="7">
        <v>0</v>
      </c>
      <c r="O38" s="8">
        <v>0</v>
      </c>
      <c r="P38" s="7">
        <v>0</v>
      </c>
      <c r="Q38" s="8">
        <v>0</v>
      </c>
      <c r="R38" s="8">
        <v>1</v>
      </c>
      <c r="S38" s="79"/>
    </row>
    <row r="39" spans="1:19" x14ac:dyDescent="0.3">
      <c r="A39" s="125"/>
      <c r="B39" s="125"/>
      <c r="C39" s="125"/>
      <c r="D39" s="125"/>
      <c r="E39" s="12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135"/>
    </row>
    <row r="40" spans="1:19" ht="24" x14ac:dyDescent="0.3">
      <c r="A40" s="126">
        <v>11</v>
      </c>
      <c r="B40" s="127" t="s">
        <v>54</v>
      </c>
      <c r="C40" s="126">
        <v>2001</v>
      </c>
      <c r="D40" s="127" t="s">
        <v>20</v>
      </c>
      <c r="E40" s="127" t="s">
        <v>30</v>
      </c>
      <c r="F40" s="84" t="s">
        <v>49</v>
      </c>
      <c r="G40" s="84" t="s">
        <v>188</v>
      </c>
      <c r="H40" s="84" t="s">
        <v>197</v>
      </c>
      <c r="I40" s="85" t="s">
        <v>407</v>
      </c>
      <c r="J40" s="85" t="s">
        <v>26</v>
      </c>
      <c r="K40" s="10" t="s">
        <v>437</v>
      </c>
      <c r="L40" s="10" t="s">
        <v>26</v>
      </c>
      <c r="M40" s="8" t="s">
        <v>443</v>
      </c>
      <c r="N40" s="9">
        <v>0.81</v>
      </c>
      <c r="O40" s="8" t="s">
        <v>444</v>
      </c>
      <c r="P40" s="9">
        <v>0.29599999999999999</v>
      </c>
      <c r="Q40" s="8" t="s">
        <v>445</v>
      </c>
      <c r="R40" s="8" t="s">
        <v>287</v>
      </c>
      <c r="S40" s="79" t="s">
        <v>26</v>
      </c>
    </row>
    <row r="41" spans="1:19" x14ac:dyDescent="0.3">
      <c r="A41" s="126"/>
      <c r="B41" s="127"/>
      <c r="C41" s="126"/>
      <c r="D41" s="127"/>
      <c r="E41" s="127"/>
      <c r="F41" s="84"/>
      <c r="G41" s="84"/>
      <c r="H41" s="84"/>
      <c r="I41" s="85"/>
      <c r="J41" s="85"/>
      <c r="K41" s="10"/>
      <c r="L41" s="10"/>
      <c r="M41" s="8" t="s">
        <v>288</v>
      </c>
      <c r="N41" s="9">
        <v>0.72399999999999998</v>
      </c>
      <c r="O41" s="8">
        <v>22</v>
      </c>
      <c r="P41" s="9">
        <v>5.3999999999999999E-2</v>
      </c>
      <c r="Q41" s="8">
        <v>2</v>
      </c>
      <c r="R41" s="8" t="s">
        <v>287</v>
      </c>
      <c r="S41" s="79"/>
    </row>
    <row r="42" spans="1:19" x14ac:dyDescent="0.3">
      <c r="A42" s="126"/>
      <c r="B42" s="127"/>
      <c r="C42" s="126"/>
      <c r="D42" s="127"/>
      <c r="E42" s="127"/>
      <c r="F42" s="84"/>
      <c r="G42" s="84"/>
      <c r="H42" s="84"/>
      <c r="I42" s="85"/>
      <c r="J42" s="85"/>
      <c r="K42" s="10"/>
      <c r="L42" s="10"/>
      <c r="M42" s="8" t="s">
        <v>285</v>
      </c>
      <c r="N42" s="9">
        <v>0.224</v>
      </c>
      <c r="O42" s="8">
        <v>7</v>
      </c>
      <c r="P42" s="9">
        <v>1.7999999999999999E-2</v>
      </c>
      <c r="Q42" s="8">
        <v>1</v>
      </c>
      <c r="R42" s="8" t="s">
        <v>287</v>
      </c>
      <c r="S42" s="79"/>
    </row>
    <row r="43" spans="1:19" x14ac:dyDescent="0.3">
      <c r="A43" s="126"/>
      <c r="B43" s="127"/>
      <c r="C43" s="126"/>
      <c r="D43" s="127"/>
      <c r="E43" s="127"/>
      <c r="F43" s="84"/>
      <c r="G43" s="84"/>
      <c r="H43" s="84"/>
      <c r="I43" s="85"/>
      <c r="J43" s="85"/>
      <c r="K43" s="10"/>
      <c r="L43" s="10"/>
      <c r="M43" s="8" t="s">
        <v>289</v>
      </c>
      <c r="N43" s="9">
        <v>6.9000000000000006E-2</v>
      </c>
      <c r="O43" s="8">
        <v>2</v>
      </c>
      <c r="P43" s="9">
        <v>0.127</v>
      </c>
      <c r="Q43" s="8">
        <v>4</v>
      </c>
      <c r="R43" s="8" t="s">
        <v>290</v>
      </c>
      <c r="S43" s="79"/>
    </row>
    <row r="44" spans="1:19" x14ac:dyDescent="0.3">
      <c r="A44" s="126"/>
      <c r="B44" s="127"/>
      <c r="C44" s="126"/>
      <c r="D44" s="127"/>
      <c r="E44" s="127"/>
      <c r="F44" s="84"/>
      <c r="G44" s="84"/>
      <c r="H44" s="84"/>
      <c r="I44" s="85"/>
      <c r="J44" s="85"/>
      <c r="K44" s="10"/>
      <c r="L44" s="10"/>
      <c r="M44" s="8" t="s">
        <v>291</v>
      </c>
      <c r="N44" s="9">
        <v>1.7000000000000001E-2</v>
      </c>
      <c r="O44" s="8">
        <v>1</v>
      </c>
      <c r="P44" s="7">
        <v>0</v>
      </c>
      <c r="Q44" s="8">
        <v>0</v>
      </c>
      <c r="R44" s="8" t="s">
        <v>290</v>
      </c>
      <c r="S44" s="79"/>
    </row>
    <row r="45" spans="1:19" x14ac:dyDescent="0.3">
      <c r="A45" s="126"/>
      <c r="B45" s="127"/>
      <c r="C45" s="126"/>
      <c r="D45" s="127"/>
      <c r="E45" s="127"/>
      <c r="F45" s="84"/>
      <c r="G45" s="84"/>
      <c r="H45" s="84"/>
      <c r="I45" s="85"/>
      <c r="J45" s="85"/>
      <c r="K45" s="10"/>
      <c r="L45" s="10"/>
      <c r="M45" s="8" t="s">
        <v>286</v>
      </c>
      <c r="N45" s="9">
        <v>3.4000000000000002E-2</v>
      </c>
      <c r="O45" s="8">
        <v>1</v>
      </c>
      <c r="P45" s="9">
        <v>1.7999999999999999E-2</v>
      </c>
      <c r="Q45" s="8">
        <v>1</v>
      </c>
      <c r="R45" s="8" t="s">
        <v>290</v>
      </c>
      <c r="S45" s="79"/>
    </row>
    <row r="46" spans="1:19" x14ac:dyDescent="0.3">
      <c r="A46" s="126"/>
      <c r="B46" s="127"/>
      <c r="C46" s="126"/>
      <c r="D46" s="127"/>
      <c r="E46" s="127"/>
      <c r="F46" s="84"/>
      <c r="G46" s="84"/>
      <c r="H46" s="84"/>
      <c r="I46" s="85"/>
      <c r="J46" s="85"/>
      <c r="K46" s="10"/>
      <c r="L46" s="10"/>
      <c r="M46" s="8" t="s">
        <v>292</v>
      </c>
      <c r="N46" s="7">
        <v>0</v>
      </c>
      <c r="O46" s="8">
        <v>0</v>
      </c>
      <c r="P46" s="9">
        <v>1.7999999999999999E-2</v>
      </c>
      <c r="Q46" s="8">
        <v>1</v>
      </c>
      <c r="R46" s="8" t="s">
        <v>290</v>
      </c>
      <c r="S46" s="79"/>
    </row>
    <row r="47" spans="1:19" x14ac:dyDescent="0.3">
      <c r="A47" s="126"/>
      <c r="B47" s="127"/>
      <c r="C47" s="126"/>
      <c r="D47" s="127"/>
      <c r="E47" s="127"/>
      <c r="F47" s="84"/>
      <c r="G47" s="84"/>
      <c r="H47" s="84"/>
      <c r="I47" s="85"/>
      <c r="J47" s="85"/>
      <c r="K47" s="10"/>
      <c r="L47" s="10"/>
      <c r="M47" s="8" t="s">
        <v>293</v>
      </c>
      <c r="N47" s="9">
        <v>1.7000000000000001E-2</v>
      </c>
      <c r="O47" s="8">
        <v>1</v>
      </c>
      <c r="P47" s="7">
        <v>0</v>
      </c>
      <c r="Q47" s="8">
        <v>0</v>
      </c>
      <c r="R47" s="8" t="s">
        <v>290</v>
      </c>
      <c r="S47" s="79"/>
    </row>
    <row r="48" spans="1:19" x14ac:dyDescent="0.3">
      <c r="A48" s="126"/>
      <c r="B48" s="127"/>
      <c r="C48" s="126"/>
      <c r="D48" s="127"/>
      <c r="E48" s="127"/>
      <c r="F48" s="84"/>
      <c r="G48" s="84"/>
      <c r="H48" s="84"/>
      <c r="I48" s="85"/>
      <c r="J48" s="85"/>
      <c r="K48" s="10"/>
      <c r="L48" s="10"/>
      <c r="M48" s="8" t="s">
        <v>294</v>
      </c>
      <c r="N48" s="7">
        <v>0</v>
      </c>
      <c r="O48" s="8">
        <v>0</v>
      </c>
      <c r="P48" s="9">
        <v>7.0999999999999994E-2</v>
      </c>
      <c r="Q48" s="8">
        <v>2</v>
      </c>
      <c r="R48" s="8" t="s">
        <v>287</v>
      </c>
      <c r="S48" s="79"/>
    </row>
    <row r="49" spans="1:19" x14ac:dyDescent="0.3">
      <c r="A49" s="126"/>
      <c r="B49" s="127"/>
      <c r="C49" s="126"/>
      <c r="D49" s="127"/>
      <c r="E49" s="127"/>
      <c r="F49" s="84"/>
      <c r="G49" s="84"/>
      <c r="H49" s="84"/>
      <c r="I49" s="85"/>
      <c r="J49" s="85"/>
      <c r="K49" s="10"/>
      <c r="L49" s="10"/>
      <c r="M49" s="8" t="s">
        <v>295</v>
      </c>
      <c r="N49" s="9">
        <v>3.3000000000000002E-2</v>
      </c>
      <c r="O49" s="8">
        <v>1</v>
      </c>
      <c r="P49" s="9">
        <v>1.7999999999999999E-2</v>
      </c>
      <c r="Q49" s="8">
        <v>1</v>
      </c>
      <c r="R49" s="8" t="s">
        <v>290</v>
      </c>
      <c r="S49" s="79"/>
    </row>
    <row r="50" spans="1:19" x14ac:dyDescent="0.3">
      <c r="A50" s="126"/>
      <c r="B50" s="127"/>
      <c r="C50" s="126"/>
      <c r="D50" s="127"/>
      <c r="E50" s="127"/>
      <c r="F50" s="84"/>
      <c r="G50" s="84"/>
      <c r="H50" s="84"/>
      <c r="I50" s="85"/>
      <c r="J50" s="85"/>
      <c r="K50" s="10"/>
      <c r="L50" s="10"/>
      <c r="M50" s="8" t="s">
        <v>296</v>
      </c>
      <c r="N50" s="9">
        <v>1.7000000000000001E-2</v>
      </c>
      <c r="O50" s="8">
        <v>1</v>
      </c>
      <c r="P50" s="7">
        <v>0</v>
      </c>
      <c r="Q50" s="8">
        <v>0</v>
      </c>
      <c r="R50" s="8" t="s">
        <v>290</v>
      </c>
      <c r="S50" s="79"/>
    </row>
    <row r="51" spans="1:19" x14ac:dyDescent="0.3">
      <c r="A51" s="126"/>
      <c r="B51" s="127"/>
      <c r="C51" s="126"/>
      <c r="D51" s="127"/>
      <c r="E51" s="127"/>
      <c r="F51" s="84"/>
      <c r="G51" s="84"/>
      <c r="H51" s="84"/>
      <c r="I51" s="85"/>
      <c r="J51" s="85"/>
      <c r="K51" s="10"/>
      <c r="L51" s="10"/>
      <c r="M51" s="8" t="s">
        <v>297</v>
      </c>
      <c r="N51" s="7">
        <v>0</v>
      </c>
      <c r="O51" s="8">
        <v>0</v>
      </c>
      <c r="P51" s="9">
        <v>7.0999999999999994E-2</v>
      </c>
      <c r="Q51" s="8">
        <v>2</v>
      </c>
      <c r="R51" s="8" t="s">
        <v>287</v>
      </c>
      <c r="S51" s="79"/>
    </row>
    <row r="52" spans="1:19" x14ac:dyDescent="0.3">
      <c r="A52" s="126"/>
      <c r="B52" s="127"/>
      <c r="C52" s="126"/>
      <c r="D52" s="127"/>
      <c r="E52" s="127"/>
      <c r="F52" s="84"/>
      <c r="G52" s="84"/>
      <c r="H52" s="84"/>
      <c r="I52" s="85"/>
      <c r="J52" s="85"/>
      <c r="K52" s="10"/>
      <c r="L52" s="10"/>
      <c r="M52" s="8" t="s">
        <v>298</v>
      </c>
      <c r="N52" s="7">
        <v>0</v>
      </c>
      <c r="O52" s="8">
        <v>0</v>
      </c>
      <c r="P52" s="9">
        <v>3.5999999999999997E-2</v>
      </c>
      <c r="Q52" s="8">
        <v>1</v>
      </c>
      <c r="R52" s="8" t="s">
        <v>290</v>
      </c>
      <c r="S52" s="79"/>
    </row>
    <row r="53" spans="1:19" x14ac:dyDescent="0.3">
      <c r="A53" s="126"/>
      <c r="B53" s="127"/>
      <c r="C53" s="126"/>
      <c r="D53" s="127"/>
      <c r="E53" s="127"/>
      <c r="F53" s="84"/>
      <c r="G53" s="84"/>
      <c r="H53" s="84"/>
      <c r="I53" s="85"/>
      <c r="J53" s="85"/>
      <c r="K53" s="10"/>
      <c r="L53" s="10"/>
      <c r="M53" s="8" t="s">
        <v>299</v>
      </c>
      <c r="N53" s="7">
        <v>0</v>
      </c>
      <c r="O53" s="8">
        <v>0</v>
      </c>
      <c r="P53" s="9">
        <v>1.7999999999999999E-2</v>
      </c>
      <c r="Q53" s="8">
        <v>1</v>
      </c>
      <c r="R53" s="8" t="s">
        <v>290</v>
      </c>
      <c r="S53" s="79"/>
    </row>
    <row r="54" spans="1:19" x14ac:dyDescent="0.3">
      <c r="A54" s="125"/>
      <c r="B54" s="125"/>
      <c r="C54" s="125"/>
      <c r="D54" s="125"/>
      <c r="E54" s="12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135"/>
    </row>
    <row r="55" spans="1:19" ht="24" x14ac:dyDescent="0.3">
      <c r="A55" s="125">
        <v>12</v>
      </c>
      <c r="B55" s="71" t="s">
        <v>55</v>
      </c>
      <c r="C55" s="125">
        <v>1987</v>
      </c>
      <c r="D55" s="71" t="s">
        <v>20</v>
      </c>
      <c r="E55" s="71" t="s">
        <v>33</v>
      </c>
      <c r="F55" s="68" t="s">
        <v>49</v>
      </c>
      <c r="G55" s="68" t="s">
        <v>189</v>
      </c>
      <c r="H55" s="68" t="s">
        <v>198</v>
      </c>
      <c r="I55" s="69" t="s">
        <v>407</v>
      </c>
      <c r="J55" s="69" t="s">
        <v>26</v>
      </c>
      <c r="K55" s="8" t="s">
        <v>446</v>
      </c>
      <c r="L55" s="8" t="s">
        <v>26</v>
      </c>
      <c r="M55" s="8" t="s">
        <v>281</v>
      </c>
      <c r="N55" s="7">
        <v>0</v>
      </c>
      <c r="O55" s="8" t="s">
        <v>447</v>
      </c>
      <c r="P55" s="7">
        <v>0</v>
      </c>
      <c r="Q55" s="8" t="s">
        <v>447</v>
      </c>
      <c r="R55" s="8">
        <v>1</v>
      </c>
      <c r="S55" s="79" t="s">
        <v>26</v>
      </c>
    </row>
    <row r="56" spans="1:19" x14ac:dyDescent="0.3">
      <c r="A56" s="125"/>
      <c r="B56" s="125"/>
      <c r="C56" s="125"/>
      <c r="D56" s="125"/>
      <c r="E56" s="12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135"/>
    </row>
    <row r="57" spans="1:19" x14ac:dyDescent="0.3">
      <c r="A57" s="126">
        <v>15</v>
      </c>
      <c r="B57" s="127" t="s">
        <v>58</v>
      </c>
      <c r="C57" s="126">
        <v>2020</v>
      </c>
      <c r="D57" s="127" t="s">
        <v>24</v>
      </c>
      <c r="E57" s="127" t="s">
        <v>67</v>
      </c>
      <c r="F57" s="84" t="s">
        <v>49</v>
      </c>
      <c r="G57" s="84" t="s">
        <v>191</v>
      </c>
      <c r="H57" s="84" t="s">
        <v>195</v>
      </c>
      <c r="I57" s="85" t="s">
        <v>26</v>
      </c>
      <c r="J57" s="85" t="s">
        <v>26</v>
      </c>
      <c r="K57" s="10" t="s">
        <v>448</v>
      </c>
      <c r="L57" s="10" t="s">
        <v>26</v>
      </c>
      <c r="M57" s="8" t="s">
        <v>266</v>
      </c>
      <c r="N57" s="7">
        <v>0</v>
      </c>
      <c r="O57" s="8" t="s">
        <v>300</v>
      </c>
      <c r="P57" s="8" t="s">
        <v>26</v>
      </c>
      <c r="Q57" s="8" t="s">
        <v>26</v>
      </c>
      <c r="R57" s="8" t="s">
        <v>26</v>
      </c>
      <c r="S57" s="79" t="s">
        <v>26</v>
      </c>
    </row>
    <row r="58" spans="1:19" x14ac:dyDescent="0.3">
      <c r="A58" s="126"/>
      <c r="B58" s="127"/>
      <c r="C58" s="126"/>
      <c r="D58" s="127"/>
      <c r="E58" s="127"/>
      <c r="F58" s="84"/>
      <c r="G58" s="84"/>
      <c r="H58" s="84"/>
      <c r="I58" s="85"/>
      <c r="J58" s="85"/>
      <c r="K58" s="10"/>
      <c r="L58" s="10"/>
      <c r="M58" s="8" t="s">
        <v>301</v>
      </c>
      <c r="N58" s="9">
        <v>0.85699999999999998</v>
      </c>
      <c r="O58" s="8" t="s">
        <v>302</v>
      </c>
      <c r="P58" s="8" t="s">
        <v>26</v>
      </c>
      <c r="Q58" s="8" t="s">
        <v>26</v>
      </c>
      <c r="R58" s="8" t="s">
        <v>26</v>
      </c>
      <c r="S58" s="79"/>
    </row>
    <row r="59" spans="1:19" x14ac:dyDescent="0.3">
      <c r="A59" s="126"/>
      <c r="B59" s="127"/>
      <c r="C59" s="126"/>
      <c r="D59" s="127"/>
      <c r="E59" s="127"/>
      <c r="F59" s="84"/>
      <c r="G59" s="84"/>
      <c r="H59" s="84"/>
      <c r="I59" s="85"/>
      <c r="J59" s="85"/>
      <c r="K59" s="10"/>
      <c r="L59" s="10"/>
      <c r="M59" s="8" t="s">
        <v>303</v>
      </c>
      <c r="N59" s="9">
        <v>0.71430000000000005</v>
      </c>
      <c r="O59" s="8" t="s">
        <v>304</v>
      </c>
      <c r="P59" s="8" t="s">
        <v>26</v>
      </c>
      <c r="Q59" s="8" t="s">
        <v>26</v>
      </c>
      <c r="R59" s="8" t="s">
        <v>26</v>
      </c>
      <c r="S59" s="79" t="s">
        <v>497</v>
      </c>
    </row>
    <row r="60" spans="1:19" x14ac:dyDescent="0.3">
      <c r="A60" s="126"/>
      <c r="B60" s="127"/>
      <c r="C60" s="126"/>
      <c r="D60" s="127"/>
      <c r="E60" s="127"/>
      <c r="F60" s="84"/>
      <c r="G60" s="84"/>
      <c r="H60" s="84"/>
      <c r="I60" s="85"/>
      <c r="J60" s="85"/>
      <c r="K60" s="10"/>
      <c r="L60" s="10"/>
      <c r="M60" s="8" t="s">
        <v>305</v>
      </c>
      <c r="N60" s="9">
        <v>0.42849999999999999</v>
      </c>
      <c r="O60" s="8" t="s">
        <v>306</v>
      </c>
      <c r="P60" s="8" t="s">
        <v>26</v>
      </c>
      <c r="Q60" s="8" t="s">
        <v>26</v>
      </c>
      <c r="R60" s="8" t="s">
        <v>26</v>
      </c>
      <c r="S60" s="79" t="s">
        <v>498</v>
      </c>
    </row>
    <row r="61" spans="1:19" x14ac:dyDescent="0.3">
      <c r="A61" s="125"/>
      <c r="B61" s="125"/>
      <c r="C61" s="125"/>
      <c r="D61" s="125"/>
      <c r="E61" s="12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135"/>
    </row>
    <row r="62" spans="1:19" x14ac:dyDescent="0.3">
      <c r="A62" s="126">
        <v>16</v>
      </c>
      <c r="B62" s="126" t="s">
        <v>57</v>
      </c>
      <c r="C62" s="126">
        <v>2020</v>
      </c>
      <c r="D62" s="126" t="s">
        <v>24</v>
      </c>
      <c r="E62" s="126" t="s">
        <v>30</v>
      </c>
      <c r="F62" s="83" t="s">
        <v>49</v>
      </c>
      <c r="G62" s="83" t="s">
        <v>218</v>
      </c>
      <c r="H62" s="83" t="s">
        <v>200</v>
      </c>
      <c r="I62" s="85" t="s">
        <v>26</v>
      </c>
      <c r="J62" s="85" t="s">
        <v>26</v>
      </c>
      <c r="K62" s="10" t="s">
        <v>448</v>
      </c>
      <c r="L62" s="10" t="s">
        <v>26</v>
      </c>
      <c r="M62" s="86" t="s">
        <v>449</v>
      </c>
      <c r="N62" s="86" t="s">
        <v>451</v>
      </c>
      <c r="O62" s="86"/>
      <c r="P62" s="8" t="s">
        <v>26</v>
      </c>
      <c r="Q62" s="8" t="s">
        <v>26</v>
      </c>
      <c r="R62" s="8" t="s">
        <v>26</v>
      </c>
      <c r="S62" s="79" t="s">
        <v>26</v>
      </c>
    </row>
    <row r="63" spans="1:19" x14ac:dyDescent="0.3">
      <c r="A63" s="126"/>
      <c r="B63" s="126"/>
      <c r="C63" s="126"/>
      <c r="D63" s="126"/>
      <c r="E63" s="126"/>
      <c r="F63" s="83"/>
      <c r="G63" s="83"/>
      <c r="H63" s="83"/>
      <c r="I63" s="85"/>
      <c r="J63" s="85"/>
      <c r="K63" s="10"/>
      <c r="L63" s="10"/>
      <c r="M63" s="86" t="s">
        <v>450</v>
      </c>
      <c r="N63" s="9">
        <v>7.4999999999999997E-2</v>
      </c>
      <c r="O63" s="8" t="s">
        <v>307</v>
      </c>
      <c r="P63" s="8" t="s">
        <v>26</v>
      </c>
      <c r="Q63" s="8" t="s">
        <v>26</v>
      </c>
      <c r="R63" s="8" t="s">
        <v>26</v>
      </c>
      <c r="S63" s="93" t="s">
        <v>308</v>
      </c>
    </row>
    <row r="64" spans="1:19" x14ac:dyDescent="0.3">
      <c r="A64" s="125"/>
      <c r="B64" s="125"/>
      <c r="C64" s="125"/>
      <c r="D64" s="125"/>
      <c r="E64" s="12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135"/>
    </row>
    <row r="65" spans="1:19" x14ac:dyDescent="0.3">
      <c r="A65" s="71">
        <v>17</v>
      </c>
      <c r="B65" s="71" t="s">
        <v>109</v>
      </c>
      <c r="C65" s="71">
        <v>2019</v>
      </c>
      <c r="D65" s="71" t="s">
        <v>24</v>
      </c>
      <c r="E65" s="71" t="s">
        <v>59</v>
      </c>
      <c r="F65" s="68" t="s">
        <v>49</v>
      </c>
      <c r="G65" s="68" t="s">
        <v>218</v>
      </c>
      <c r="H65" s="68" t="s">
        <v>195</v>
      </c>
      <c r="I65" s="85" t="s">
        <v>26</v>
      </c>
      <c r="J65" s="85" t="s">
        <v>26</v>
      </c>
      <c r="K65" s="10" t="s">
        <v>452</v>
      </c>
      <c r="L65" s="10" t="s">
        <v>26</v>
      </c>
      <c r="M65" s="8" t="s">
        <v>257</v>
      </c>
      <c r="N65" s="9">
        <v>4.2000000000000003E-2</v>
      </c>
      <c r="O65" s="8" t="s">
        <v>309</v>
      </c>
      <c r="P65" s="8" t="s">
        <v>26</v>
      </c>
      <c r="Q65" s="8" t="s">
        <v>26</v>
      </c>
      <c r="R65" s="8" t="s">
        <v>26</v>
      </c>
      <c r="S65" s="79" t="s">
        <v>26</v>
      </c>
    </row>
    <row r="66" spans="1:19" x14ac:dyDescent="0.3">
      <c r="A66" s="71"/>
      <c r="B66" s="71"/>
      <c r="C66" s="71"/>
      <c r="D66" s="71"/>
      <c r="E66" s="71"/>
      <c r="F66" s="68"/>
      <c r="G66" s="68"/>
      <c r="H66" s="68"/>
      <c r="I66" s="85"/>
      <c r="J66" s="85"/>
      <c r="K66" s="10"/>
      <c r="L66" s="10"/>
      <c r="M66" s="8" t="s">
        <v>310</v>
      </c>
      <c r="N66" s="9">
        <v>0.97</v>
      </c>
      <c r="O66" s="8" t="s">
        <v>311</v>
      </c>
      <c r="P66" s="8" t="s">
        <v>26</v>
      </c>
      <c r="Q66" s="8" t="s">
        <v>26</v>
      </c>
      <c r="R66" s="8" t="s">
        <v>26</v>
      </c>
      <c r="S66" s="79"/>
    </row>
    <row r="67" spans="1:19" x14ac:dyDescent="0.3">
      <c r="A67" s="71"/>
      <c r="B67" s="71"/>
      <c r="C67" s="71"/>
      <c r="D67" s="71"/>
      <c r="E67" s="71"/>
      <c r="F67" s="68"/>
      <c r="G67" s="68"/>
      <c r="H67" s="68"/>
      <c r="I67" s="85"/>
      <c r="J67" s="85"/>
      <c r="K67" s="10"/>
      <c r="L67" s="10"/>
      <c r="M67" s="8" t="s">
        <v>312</v>
      </c>
      <c r="N67" s="9">
        <v>0.29099999999999998</v>
      </c>
      <c r="O67" s="8" t="s">
        <v>313</v>
      </c>
      <c r="P67" s="8" t="s">
        <v>26</v>
      </c>
      <c r="Q67" s="8" t="s">
        <v>26</v>
      </c>
      <c r="R67" s="8" t="s">
        <v>26</v>
      </c>
      <c r="S67" s="79"/>
    </row>
    <row r="68" spans="1:19" x14ac:dyDescent="0.3">
      <c r="A68" s="71"/>
      <c r="B68" s="71"/>
      <c r="C68" s="71"/>
      <c r="D68" s="71"/>
      <c r="E68" s="71"/>
      <c r="F68" s="68"/>
      <c r="G68" s="68"/>
      <c r="H68" s="68"/>
      <c r="I68" s="85"/>
      <c r="J68" s="85"/>
      <c r="K68" s="10"/>
      <c r="L68" s="10"/>
      <c r="M68" s="8" t="s">
        <v>276</v>
      </c>
      <c r="N68" s="9">
        <v>0.61199999999999999</v>
      </c>
      <c r="O68" s="8" t="s">
        <v>314</v>
      </c>
      <c r="P68" s="8" t="s">
        <v>26</v>
      </c>
      <c r="Q68" s="8" t="s">
        <v>26</v>
      </c>
      <c r="R68" s="8" t="s">
        <v>26</v>
      </c>
      <c r="S68" s="79"/>
    </row>
    <row r="69" spans="1:19" x14ac:dyDescent="0.3">
      <c r="A69" s="71"/>
      <c r="B69" s="71"/>
      <c r="C69" s="71"/>
      <c r="D69" s="71"/>
      <c r="E69" s="71"/>
      <c r="F69" s="68"/>
      <c r="G69" s="68"/>
      <c r="H69" s="68"/>
      <c r="I69" s="85"/>
      <c r="J69" s="85"/>
      <c r="K69" s="10"/>
      <c r="L69" s="10"/>
      <c r="M69" s="8" t="s">
        <v>315</v>
      </c>
      <c r="N69" s="9">
        <v>6.7000000000000004E-2</v>
      </c>
      <c r="O69" s="8" t="s">
        <v>316</v>
      </c>
      <c r="P69" s="8" t="s">
        <v>26</v>
      </c>
      <c r="Q69" s="8" t="s">
        <v>26</v>
      </c>
      <c r="R69" s="8" t="s">
        <v>26</v>
      </c>
      <c r="S69" s="79"/>
    </row>
    <row r="70" spans="1:19" x14ac:dyDescent="0.3">
      <c r="A70" s="71"/>
      <c r="B70" s="71"/>
      <c r="C70" s="71"/>
      <c r="D70" s="71"/>
      <c r="E70" s="71"/>
      <c r="F70" s="68"/>
      <c r="G70" s="68"/>
      <c r="H70" s="68"/>
      <c r="I70" s="85"/>
      <c r="J70" s="85"/>
      <c r="K70" s="10"/>
      <c r="L70" s="10"/>
      <c r="M70" s="8" t="s">
        <v>317</v>
      </c>
      <c r="N70" s="81" t="s">
        <v>453</v>
      </c>
      <c r="O70" s="81"/>
      <c r="P70" s="8" t="s">
        <v>26</v>
      </c>
      <c r="Q70" s="8" t="s">
        <v>26</v>
      </c>
      <c r="R70" s="8" t="s">
        <v>26</v>
      </c>
      <c r="S70" s="79"/>
    </row>
    <row r="71" spans="1:19" x14ac:dyDescent="0.3">
      <c r="A71" s="71"/>
      <c r="B71" s="71"/>
      <c r="C71" s="71"/>
      <c r="D71" s="71"/>
      <c r="E71" s="71"/>
      <c r="F71" s="68"/>
      <c r="G71" s="68"/>
      <c r="H71" s="68"/>
      <c r="I71" s="85"/>
      <c r="J71" s="85"/>
      <c r="K71" s="10"/>
      <c r="L71" s="10"/>
      <c r="M71" s="8" t="s">
        <v>318</v>
      </c>
      <c r="N71" s="81" t="s">
        <v>454</v>
      </c>
      <c r="O71" s="81"/>
      <c r="P71" s="8" t="s">
        <v>26</v>
      </c>
      <c r="Q71" s="8" t="s">
        <v>26</v>
      </c>
      <c r="R71" s="8" t="s">
        <v>26</v>
      </c>
      <c r="S71" s="79"/>
    </row>
    <row r="72" spans="1:19" x14ac:dyDescent="0.3">
      <c r="A72" s="125"/>
      <c r="B72" s="125"/>
      <c r="C72" s="125"/>
      <c r="D72" s="125"/>
      <c r="E72" s="12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135"/>
    </row>
    <row r="73" spans="1:19" x14ac:dyDescent="0.3">
      <c r="A73" s="126">
        <v>18</v>
      </c>
      <c r="B73" s="126" t="s">
        <v>110</v>
      </c>
      <c r="C73" s="126">
        <v>2019</v>
      </c>
      <c r="D73" s="126" t="s">
        <v>24</v>
      </c>
      <c r="E73" s="126" t="s">
        <v>59</v>
      </c>
      <c r="F73" s="83" t="s">
        <v>49</v>
      </c>
      <c r="G73" s="83" t="s">
        <v>219</v>
      </c>
      <c r="H73" s="83" t="s">
        <v>195</v>
      </c>
      <c r="I73" s="85" t="s">
        <v>26</v>
      </c>
      <c r="J73" s="85" t="s">
        <v>26</v>
      </c>
      <c r="K73" s="10" t="s">
        <v>455</v>
      </c>
      <c r="L73" s="10" t="s">
        <v>26</v>
      </c>
      <c r="M73" s="8" t="s">
        <v>319</v>
      </c>
      <c r="N73" s="10" t="s">
        <v>320</v>
      </c>
      <c r="O73" s="10"/>
      <c r="P73" s="8" t="s">
        <v>26</v>
      </c>
      <c r="Q73" s="8" t="s">
        <v>26</v>
      </c>
      <c r="R73" s="8" t="s">
        <v>26</v>
      </c>
      <c r="S73" s="79" t="s">
        <v>321</v>
      </c>
    </row>
    <row r="74" spans="1:19" x14ac:dyDescent="0.3">
      <c r="A74" s="126"/>
      <c r="B74" s="126"/>
      <c r="C74" s="126"/>
      <c r="D74" s="126"/>
      <c r="E74" s="126"/>
      <c r="F74" s="83"/>
      <c r="G74" s="83"/>
      <c r="H74" s="83"/>
      <c r="I74" s="85"/>
      <c r="J74" s="85"/>
      <c r="K74" s="10"/>
      <c r="L74" s="10"/>
      <c r="M74" s="8" t="s">
        <v>322</v>
      </c>
      <c r="N74" s="7">
        <v>0.9</v>
      </c>
      <c r="O74" s="8" t="s">
        <v>323</v>
      </c>
      <c r="P74" s="8" t="s">
        <v>26</v>
      </c>
      <c r="Q74" s="8" t="s">
        <v>26</v>
      </c>
      <c r="R74" s="8" t="s">
        <v>26</v>
      </c>
      <c r="S74" s="79" t="s">
        <v>324</v>
      </c>
    </row>
    <row r="75" spans="1:19" x14ac:dyDescent="0.3">
      <c r="A75" s="126"/>
      <c r="B75" s="126"/>
      <c r="C75" s="126"/>
      <c r="D75" s="126"/>
      <c r="E75" s="126"/>
      <c r="F75" s="83"/>
      <c r="G75" s="83"/>
      <c r="H75" s="83"/>
      <c r="I75" s="85"/>
      <c r="J75" s="85"/>
      <c r="K75" s="10"/>
      <c r="L75" s="10"/>
      <c r="M75" s="8" t="s">
        <v>288</v>
      </c>
      <c r="N75" s="7">
        <v>0.1</v>
      </c>
      <c r="O75" s="8" t="s">
        <v>325</v>
      </c>
      <c r="P75" s="8" t="s">
        <v>26</v>
      </c>
      <c r="Q75" s="8" t="s">
        <v>26</v>
      </c>
      <c r="R75" s="8" t="s">
        <v>26</v>
      </c>
      <c r="S75" s="79"/>
    </row>
    <row r="76" spans="1:19" x14ac:dyDescent="0.3">
      <c r="A76" s="125"/>
      <c r="B76" s="125"/>
      <c r="C76" s="125"/>
      <c r="D76" s="125"/>
      <c r="E76" s="12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135"/>
    </row>
    <row r="77" spans="1:19" x14ac:dyDescent="0.3">
      <c r="A77" s="126">
        <v>19</v>
      </c>
      <c r="B77" s="126" t="s">
        <v>111</v>
      </c>
      <c r="C77" s="126">
        <v>2019</v>
      </c>
      <c r="D77" s="126" t="s">
        <v>24</v>
      </c>
      <c r="E77" s="126" t="s">
        <v>59</v>
      </c>
      <c r="F77" s="83" t="s">
        <v>49</v>
      </c>
      <c r="G77" s="83" t="s">
        <v>220</v>
      </c>
      <c r="H77" s="83" t="s">
        <v>195</v>
      </c>
      <c r="I77" s="85" t="s">
        <v>26</v>
      </c>
      <c r="J77" s="85" t="s">
        <v>26</v>
      </c>
      <c r="K77" s="10" t="s">
        <v>456</v>
      </c>
      <c r="L77" s="10" t="s">
        <v>26</v>
      </c>
      <c r="M77" s="8" t="s">
        <v>268</v>
      </c>
      <c r="N77" s="7">
        <v>0.26</v>
      </c>
      <c r="O77" s="8" t="s">
        <v>326</v>
      </c>
      <c r="P77" s="8" t="s">
        <v>26</v>
      </c>
      <c r="Q77" s="8" t="s">
        <v>26</v>
      </c>
      <c r="R77" s="8" t="s">
        <v>26</v>
      </c>
      <c r="S77" s="79"/>
    </row>
    <row r="78" spans="1:19" x14ac:dyDescent="0.3">
      <c r="A78" s="126"/>
      <c r="B78" s="126"/>
      <c r="C78" s="126"/>
      <c r="D78" s="126"/>
      <c r="E78" s="126"/>
      <c r="F78" s="83"/>
      <c r="G78" s="83"/>
      <c r="H78" s="83"/>
      <c r="I78" s="85"/>
      <c r="J78" s="85"/>
      <c r="K78" s="10"/>
      <c r="L78" s="10"/>
      <c r="M78" s="8" t="s">
        <v>327</v>
      </c>
      <c r="N78" s="7">
        <v>0.09</v>
      </c>
      <c r="O78" s="8" t="s">
        <v>328</v>
      </c>
      <c r="P78" s="8" t="s">
        <v>26</v>
      </c>
      <c r="Q78" s="8" t="s">
        <v>26</v>
      </c>
      <c r="R78" s="8" t="s">
        <v>26</v>
      </c>
      <c r="S78" s="79" t="s">
        <v>457</v>
      </c>
    </row>
    <row r="79" spans="1:19" x14ac:dyDescent="0.3">
      <c r="A79" s="126"/>
      <c r="B79" s="126"/>
      <c r="C79" s="126"/>
      <c r="D79" s="126"/>
      <c r="E79" s="126"/>
      <c r="F79" s="83"/>
      <c r="G79" s="83"/>
      <c r="H79" s="83"/>
      <c r="I79" s="85"/>
      <c r="J79" s="85"/>
      <c r="K79" s="10"/>
      <c r="L79" s="10"/>
      <c r="M79" s="8" t="s">
        <v>329</v>
      </c>
      <c r="N79" s="7">
        <v>0.02</v>
      </c>
      <c r="O79" s="8" t="s">
        <v>330</v>
      </c>
      <c r="P79" s="8" t="s">
        <v>26</v>
      </c>
      <c r="Q79" s="8" t="s">
        <v>26</v>
      </c>
      <c r="R79" s="8" t="s">
        <v>26</v>
      </c>
      <c r="S79" s="79"/>
    </row>
    <row r="80" spans="1:19" x14ac:dyDescent="0.3">
      <c r="A80" s="126"/>
      <c r="B80" s="126"/>
      <c r="C80" s="126"/>
      <c r="D80" s="126"/>
      <c r="E80" s="126"/>
      <c r="F80" s="83"/>
      <c r="G80" s="83"/>
      <c r="H80" s="83"/>
      <c r="I80" s="85"/>
      <c r="J80" s="85"/>
      <c r="K80" s="10"/>
      <c r="L80" s="10"/>
      <c r="M80" s="8" t="s">
        <v>499</v>
      </c>
      <c r="N80" s="7">
        <v>0.01</v>
      </c>
      <c r="O80" s="8" t="s">
        <v>331</v>
      </c>
      <c r="P80" s="8" t="s">
        <v>26</v>
      </c>
      <c r="Q80" s="8" t="s">
        <v>26</v>
      </c>
      <c r="R80" s="8" t="s">
        <v>26</v>
      </c>
      <c r="S80" s="79"/>
    </row>
    <row r="81" spans="1:22" x14ac:dyDescent="0.3">
      <c r="A81" s="126"/>
      <c r="B81" s="126"/>
      <c r="C81" s="126"/>
      <c r="D81" s="126"/>
      <c r="E81" s="126"/>
      <c r="F81" s="83"/>
      <c r="G81" s="83"/>
      <c r="H81" s="83"/>
      <c r="I81" s="85"/>
      <c r="J81" s="85"/>
      <c r="K81" s="10"/>
      <c r="L81" s="10"/>
      <c r="M81" s="8" t="s">
        <v>332</v>
      </c>
      <c r="N81" s="10" t="s">
        <v>320</v>
      </c>
      <c r="O81" s="10"/>
      <c r="P81" s="8" t="s">
        <v>26</v>
      </c>
      <c r="Q81" s="8" t="s">
        <v>26</v>
      </c>
      <c r="R81" s="8" t="s">
        <v>26</v>
      </c>
      <c r="S81" s="79" t="s">
        <v>333</v>
      </c>
    </row>
    <row r="82" spans="1:22" x14ac:dyDescent="0.3">
      <c r="A82" s="126"/>
      <c r="B82" s="126"/>
      <c r="C82" s="126"/>
      <c r="D82" s="126"/>
      <c r="E82" s="126"/>
      <c r="F82" s="83"/>
      <c r="G82" s="83"/>
      <c r="H82" s="83"/>
      <c r="I82" s="85"/>
      <c r="J82" s="85"/>
      <c r="K82" s="10"/>
      <c r="L82" s="10"/>
      <c r="M82" s="8" t="s">
        <v>334</v>
      </c>
      <c r="N82" s="10" t="s">
        <v>320</v>
      </c>
      <c r="O82" s="10"/>
      <c r="P82" s="8" t="s">
        <v>26</v>
      </c>
      <c r="Q82" s="8" t="s">
        <v>26</v>
      </c>
      <c r="R82" s="8" t="s">
        <v>26</v>
      </c>
      <c r="S82" s="79" t="s">
        <v>335</v>
      </c>
    </row>
    <row r="83" spans="1:22" x14ac:dyDescent="0.3">
      <c r="A83" s="126"/>
      <c r="B83" s="126"/>
      <c r="C83" s="126"/>
      <c r="D83" s="126"/>
      <c r="E83" s="126"/>
      <c r="F83" s="83"/>
      <c r="G83" s="83"/>
      <c r="H83" s="83"/>
      <c r="I83" s="85"/>
      <c r="J83" s="85"/>
      <c r="K83" s="10"/>
      <c r="L83" s="10"/>
      <c r="M83" s="8" t="s">
        <v>336</v>
      </c>
      <c r="N83" s="10" t="s">
        <v>320</v>
      </c>
      <c r="O83" s="10"/>
      <c r="P83" s="8" t="s">
        <v>26</v>
      </c>
      <c r="Q83" s="8" t="s">
        <v>26</v>
      </c>
      <c r="R83" s="8" t="s">
        <v>26</v>
      </c>
      <c r="S83" s="79" t="s">
        <v>337</v>
      </c>
    </row>
    <row r="84" spans="1:22" x14ac:dyDescent="0.3">
      <c r="A84" s="125"/>
      <c r="B84" s="125"/>
      <c r="C84" s="125"/>
      <c r="D84" s="125"/>
      <c r="E84" s="12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135"/>
    </row>
    <row r="85" spans="1:22" x14ac:dyDescent="0.3">
      <c r="A85" s="126">
        <v>4</v>
      </c>
      <c r="B85" s="126" t="s">
        <v>18</v>
      </c>
      <c r="C85" s="126">
        <v>2018</v>
      </c>
      <c r="D85" s="126" t="s">
        <v>24</v>
      </c>
      <c r="E85" s="126" t="s">
        <v>33</v>
      </c>
      <c r="F85" s="83" t="s">
        <v>49</v>
      </c>
      <c r="G85" s="83" t="s">
        <v>170</v>
      </c>
      <c r="H85" s="83" t="s">
        <v>221</v>
      </c>
      <c r="I85" s="85" t="s">
        <v>26</v>
      </c>
      <c r="J85" s="85" t="s">
        <v>26</v>
      </c>
      <c r="K85" s="10" t="s">
        <v>448</v>
      </c>
      <c r="L85" s="10" t="s">
        <v>26</v>
      </c>
      <c r="M85" s="8" t="s">
        <v>338</v>
      </c>
      <c r="N85" s="9">
        <v>0.54200000000000004</v>
      </c>
      <c r="O85" s="8" t="s">
        <v>339</v>
      </c>
      <c r="P85" s="8" t="s">
        <v>26</v>
      </c>
      <c r="Q85" s="8" t="s">
        <v>26</v>
      </c>
      <c r="R85" s="8" t="s">
        <v>26</v>
      </c>
      <c r="S85" s="82"/>
    </row>
    <row r="86" spans="1:22" x14ac:dyDescent="0.3">
      <c r="A86" s="126"/>
      <c r="B86" s="126"/>
      <c r="C86" s="126"/>
      <c r="D86" s="126"/>
      <c r="E86" s="126"/>
      <c r="F86" s="83"/>
      <c r="G86" s="83"/>
      <c r="H86" s="83"/>
      <c r="I86" s="85"/>
      <c r="J86" s="85"/>
      <c r="K86" s="10"/>
      <c r="L86" s="10"/>
      <c r="M86" s="8" t="s">
        <v>340</v>
      </c>
      <c r="N86" s="9">
        <v>0.25</v>
      </c>
      <c r="O86" s="8" t="s">
        <v>341</v>
      </c>
      <c r="P86" s="8" t="s">
        <v>26</v>
      </c>
      <c r="Q86" s="8" t="s">
        <v>26</v>
      </c>
      <c r="R86" s="8" t="s">
        <v>26</v>
      </c>
      <c r="S86" s="82"/>
    </row>
    <row r="87" spans="1:22" x14ac:dyDescent="0.3">
      <c r="A87" s="125"/>
      <c r="B87" s="125"/>
      <c r="C87" s="125"/>
      <c r="D87" s="125"/>
      <c r="E87" s="12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135"/>
    </row>
    <row r="88" spans="1:22" x14ac:dyDescent="0.3">
      <c r="A88" s="126">
        <v>20</v>
      </c>
      <c r="B88" s="126" t="s">
        <v>112</v>
      </c>
      <c r="C88" s="126">
        <v>2011</v>
      </c>
      <c r="D88" s="126" t="s">
        <v>24</v>
      </c>
      <c r="E88" s="126" t="s">
        <v>91</v>
      </c>
      <c r="F88" s="83" t="s">
        <v>49</v>
      </c>
      <c r="G88" s="83" t="s">
        <v>224</v>
      </c>
      <c r="H88" s="83" t="s">
        <v>227</v>
      </c>
      <c r="I88" s="85" t="s">
        <v>26</v>
      </c>
      <c r="J88" s="85" t="s">
        <v>26</v>
      </c>
      <c r="K88" s="10" t="s">
        <v>26</v>
      </c>
      <c r="L88" s="10" t="s">
        <v>26</v>
      </c>
      <c r="M88" s="86"/>
      <c r="N88" s="136" t="s">
        <v>516</v>
      </c>
      <c r="O88" s="136"/>
      <c r="P88" s="86"/>
      <c r="Q88" s="86"/>
      <c r="R88" s="86"/>
      <c r="S88" s="82"/>
      <c r="T88" s="131" t="s">
        <v>458</v>
      </c>
      <c r="U88" s="86" t="s">
        <v>459</v>
      </c>
      <c r="V88" s="86" t="s">
        <v>460</v>
      </c>
    </row>
    <row r="89" spans="1:22" x14ac:dyDescent="0.3">
      <c r="A89" s="126"/>
      <c r="B89" s="126"/>
      <c r="C89" s="126"/>
      <c r="D89" s="126"/>
      <c r="E89" s="126"/>
      <c r="F89" s="83"/>
      <c r="G89" s="83"/>
      <c r="H89" s="83"/>
      <c r="I89" s="85"/>
      <c r="J89" s="85"/>
      <c r="K89" s="10"/>
      <c r="L89" s="10"/>
      <c r="M89" s="8" t="s">
        <v>262</v>
      </c>
      <c r="N89" s="94">
        <v>0.23</v>
      </c>
      <c r="O89" s="86" t="s">
        <v>461</v>
      </c>
      <c r="P89" s="8" t="s">
        <v>26</v>
      </c>
      <c r="Q89" s="8" t="s">
        <v>26</v>
      </c>
      <c r="R89" s="8" t="s">
        <v>26</v>
      </c>
      <c r="S89" s="79"/>
      <c r="T89" s="132">
        <v>3</v>
      </c>
      <c r="U89" s="8">
        <v>12</v>
      </c>
      <c r="V89" s="8">
        <v>2</v>
      </c>
    </row>
    <row r="90" spans="1:22" x14ac:dyDescent="0.3">
      <c r="A90" s="126"/>
      <c r="B90" s="126"/>
      <c r="C90" s="126"/>
      <c r="D90" s="126"/>
      <c r="E90" s="126"/>
      <c r="F90" s="83"/>
      <c r="G90" s="83"/>
      <c r="H90" s="83"/>
      <c r="I90" s="85"/>
      <c r="J90" s="85"/>
      <c r="K90" s="10"/>
      <c r="L90" s="10"/>
      <c r="M90" s="8" t="s">
        <v>500</v>
      </c>
      <c r="N90" s="94">
        <v>0.25</v>
      </c>
      <c r="O90" s="86" t="s">
        <v>462</v>
      </c>
      <c r="P90" s="8" t="s">
        <v>26</v>
      </c>
      <c r="Q90" s="8" t="s">
        <v>26</v>
      </c>
      <c r="R90" s="8" t="s">
        <v>26</v>
      </c>
      <c r="S90" s="79"/>
      <c r="T90" s="132">
        <v>19</v>
      </c>
      <c r="U90" s="8">
        <v>0</v>
      </c>
      <c r="V90" s="8">
        <v>0</v>
      </c>
    </row>
    <row r="91" spans="1:22" x14ac:dyDescent="0.3">
      <c r="A91" s="126"/>
      <c r="B91" s="126"/>
      <c r="C91" s="126"/>
      <c r="D91" s="126"/>
      <c r="E91" s="126"/>
      <c r="F91" s="83"/>
      <c r="G91" s="83"/>
      <c r="H91" s="83"/>
      <c r="I91" s="85"/>
      <c r="J91" s="85"/>
      <c r="K91" s="10"/>
      <c r="L91" s="10"/>
      <c r="M91" s="8" t="s">
        <v>260</v>
      </c>
      <c r="N91" s="95">
        <v>1.2999999999999999E-2</v>
      </c>
      <c r="O91" s="86" t="s">
        <v>463</v>
      </c>
      <c r="P91" s="8" t="s">
        <v>26</v>
      </c>
      <c r="Q91" s="8" t="s">
        <v>26</v>
      </c>
      <c r="R91" s="8" t="s">
        <v>26</v>
      </c>
      <c r="S91" s="79"/>
      <c r="T91" s="132">
        <v>1</v>
      </c>
      <c r="U91" s="8">
        <v>0</v>
      </c>
      <c r="V91" s="8">
        <v>0</v>
      </c>
    </row>
    <row r="92" spans="1:22" x14ac:dyDescent="0.3">
      <c r="A92" s="125"/>
      <c r="B92" s="125"/>
      <c r="C92" s="125"/>
      <c r="D92" s="125"/>
      <c r="E92" s="12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135"/>
    </row>
    <row r="93" spans="1:22" x14ac:dyDescent="0.3">
      <c r="A93" s="126">
        <v>21</v>
      </c>
      <c r="B93" s="126" t="s">
        <v>113</v>
      </c>
      <c r="C93" s="126">
        <v>2008</v>
      </c>
      <c r="D93" s="126" t="s">
        <v>24</v>
      </c>
      <c r="E93" s="126" t="s">
        <v>92</v>
      </c>
      <c r="F93" s="83" t="s">
        <v>49</v>
      </c>
      <c r="G93" s="83" t="s">
        <v>225</v>
      </c>
      <c r="H93" s="83" t="s">
        <v>228</v>
      </c>
      <c r="I93" s="85" t="s">
        <v>26</v>
      </c>
      <c r="J93" s="85" t="s">
        <v>26</v>
      </c>
      <c r="K93" s="10" t="s">
        <v>342</v>
      </c>
      <c r="L93" s="10" t="s">
        <v>26</v>
      </c>
      <c r="M93" s="86"/>
      <c r="N93" s="136" t="s">
        <v>516</v>
      </c>
      <c r="O93" s="136"/>
      <c r="P93" s="8" t="s">
        <v>26</v>
      </c>
      <c r="Q93" s="8" t="s">
        <v>26</v>
      </c>
      <c r="R93" s="8" t="s">
        <v>26</v>
      </c>
      <c r="S93" s="79" t="s">
        <v>26</v>
      </c>
      <c r="T93" s="132" t="s">
        <v>343</v>
      </c>
      <c r="U93" s="8" t="s">
        <v>344</v>
      </c>
      <c r="V93" s="10" t="s">
        <v>345</v>
      </c>
    </row>
    <row r="94" spans="1:22" x14ac:dyDescent="0.3">
      <c r="A94" s="126"/>
      <c r="B94" s="126"/>
      <c r="C94" s="126"/>
      <c r="D94" s="126"/>
      <c r="E94" s="126"/>
      <c r="F94" s="83"/>
      <c r="G94" s="83"/>
      <c r="H94" s="83"/>
      <c r="I94" s="85"/>
      <c r="J94" s="85"/>
      <c r="K94" s="10"/>
      <c r="L94" s="10"/>
      <c r="M94" s="8" t="s">
        <v>288</v>
      </c>
      <c r="N94" s="136"/>
      <c r="O94" s="136"/>
      <c r="P94" s="8" t="s">
        <v>26</v>
      </c>
      <c r="Q94" s="8" t="s">
        <v>26</v>
      </c>
      <c r="R94" s="8" t="s">
        <v>26</v>
      </c>
      <c r="S94" s="79" t="s">
        <v>26</v>
      </c>
      <c r="T94" s="133">
        <v>0.78400000000000003</v>
      </c>
      <c r="U94" s="7">
        <v>1</v>
      </c>
      <c r="V94" s="10"/>
    </row>
    <row r="95" spans="1:22" x14ac:dyDescent="0.3">
      <c r="A95" s="126"/>
      <c r="B95" s="126"/>
      <c r="C95" s="126"/>
      <c r="D95" s="126"/>
      <c r="E95" s="126"/>
      <c r="F95" s="83"/>
      <c r="G95" s="83"/>
      <c r="H95" s="83"/>
      <c r="I95" s="85"/>
      <c r="J95" s="85"/>
      <c r="K95" s="10"/>
      <c r="L95" s="10"/>
      <c r="M95" s="8" t="s">
        <v>268</v>
      </c>
      <c r="N95" s="136"/>
      <c r="O95" s="136"/>
      <c r="P95" s="8" t="s">
        <v>26</v>
      </c>
      <c r="Q95" s="8" t="s">
        <v>26</v>
      </c>
      <c r="R95" s="8" t="s">
        <v>26</v>
      </c>
      <c r="S95" s="79" t="s">
        <v>26</v>
      </c>
      <c r="T95" s="133">
        <v>0.83799999999999997</v>
      </c>
      <c r="U95" s="9">
        <v>0.91900000000000004</v>
      </c>
      <c r="V95" s="10"/>
    </row>
    <row r="96" spans="1:22" x14ac:dyDescent="0.3">
      <c r="A96" s="126"/>
      <c r="B96" s="126"/>
      <c r="C96" s="126"/>
      <c r="D96" s="126"/>
      <c r="E96" s="126"/>
      <c r="F96" s="83"/>
      <c r="G96" s="83"/>
      <c r="H96" s="83"/>
      <c r="I96" s="85"/>
      <c r="J96" s="85"/>
      <c r="K96" s="10"/>
      <c r="L96" s="10"/>
      <c r="M96" s="8" t="s">
        <v>501</v>
      </c>
      <c r="N96" s="136"/>
      <c r="O96" s="136"/>
      <c r="P96" s="8" t="s">
        <v>26</v>
      </c>
      <c r="Q96" s="8" t="s">
        <v>26</v>
      </c>
      <c r="R96" s="8" t="s">
        <v>26</v>
      </c>
      <c r="S96" s="79" t="s">
        <v>26</v>
      </c>
      <c r="T96" s="134">
        <v>1</v>
      </c>
      <c r="U96" s="7">
        <v>1</v>
      </c>
      <c r="V96" s="10"/>
    </row>
    <row r="97" spans="1:22" x14ac:dyDescent="0.3">
      <c r="A97" s="126"/>
      <c r="B97" s="126"/>
      <c r="C97" s="126"/>
      <c r="D97" s="126"/>
      <c r="E97" s="126"/>
      <c r="F97" s="83"/>
      <c r="G97" s="83"/>
      <c r="H97" s="83"/>
      <c r="I97" s="85"/>
      <c r="J97" s="85"/>
      <c r="K97" s="10"/>
      <c r="L97" s="10"/>
      <c r="M97" s="8" t="s">
        <v>346</v>
      </c>
      <c r="N97" s="136"/>
      <c r="O97" s="136"/>
      <c r="P97" s="8" t="s">
        <v>26</v>
      </c>
      <c r="Q97" s="8" t="s">
        <v>26</v>
      </c>
      <c r="R97" s="8" t="s">
        <v>26</v>
      </c>
      <c r="S97" s="79" t="s">
        <v>347</v>
      </c>
      <c r="T97" s="133">
        <v>0.67600000000000005</v>
      </c>
      <c r="U97" s="9">
        <v>0.89200000000000002</v>
      </c>
      <c r="V97" s="10"/>
    </row>
    <row r="98" spans="1:22" x14ac:dyDescent="0.3">
      <c r="A98" s="126"/>
      <c r="B98" s="126"/>
      <c r="C98" s="126"/>
      <c r="D98" s="126"/>
      <c r="E98" s="126"/>
      <c r="F98" s="83"/>
      <c r="G98" s="83"/>
      <c r="H98" s="83"/>
      <c r="I98" s="85"/>
      <c r="J98" s="85"/>
      <c r="K98" s="10"/>
      <c r="L98" s="10"/>
      <c r="M98" s="8" t="s">
        <v>348</v>
      </c>
      <c r="N98" s="136"/>
      <c r="O98" s="136"/>
      <c r="P98" s="8" t="s">
        <v>26</v>
      </c>
      <c r="Q98" s="8" t="s">
        <v>26</v>
      </c>
      <c r="R98" s="8" t="s">
        <v>26</v>
      </c>
      <c r="S98" s="79" t="s">
        <v>26</v>
      </c>
      <c r="T98" s="133">
        <v>0.189</v>
      </c>
      <c r="U98" s="7">
        <v>0</v>
      </c>
      <c r="V98" s="10"/>
    </row>
    <row r="99" spans="1:22" x14ac:dyDescent="0.3">
      <c r="A99" s="126"/>
      <c r="B99" s="126"/>
      <c r="C99" s="126"/>
      <c r="D99" s="126"/>
      <c r="E99" s="126"/>
      <c r="F99" s="83"/>
      <c r="G99" s="83"/>
      <c r="H99" s="83"/>
      <c r="I99" s="85"/>
      <c r="J99" s="85"/>
      <c r="K99" s="10"/>
      <c r="L99" s="10"/>
      <c r="M99" s="8" t="s">
        <v>502</v>
      </c>
      <c r="N99" s="136"/>
      <c r="O99" s="136"/>
      <c r="P99" s="8" t="s">
        <v>26</v>
      </c>
      <c r="Q99" s="8" t="s">
        <v>26</v>
      </c>
      <c r="R99" s="8" t="s">
        <v>26</v>
      </c>
      <c r="S99" s="79" t="s">
        <v>26</v>
      </c>
      <c r="T99" s="134">
        <v>0</v>
      </c>
      <c r="U99" s="7">
        <v>0</v>
      </c>
      <c r="V99" s="10"/>
    </row>
    <row r="100" spans="1:22" x14ac:dyDescent="0.3">
      <c r="A100" s="126"/>
      <c r="B100" s="126"/>
      <c r="C100" s="126"/>
      <c r="D100" s="126"/>
      <c r="E100" s="126"/>
      <c r="F100" s="83"/>
      <c r="G100" s="83"/>
      <c r="H100" s="83"/>
      <c r="I100" s="85"/>
      <c r="J100" s="85"/>
      <c r="K100" s="10"/>
      <c r="L100" s="10"/>
      <c r="M100" s="8" t="s">
        <v>349</v>
      </c>
      <c r="N100" s="136"/>
      <c r="O100" s="136"/>
      <c r="P100" s="8" t="s">
        <v>26</v>
      </c>
      <c r="Q100" s="8" t="s">
        <v>26</v>
      </c>
      <c r="R100" s="8" t="s">
        <v>26</v>
      </c>
      <c r="S100" s="79" t="s">
        <v>26</v>
      </c>
      <c r="T100" s="133">
        <v>5.3999999999999999E-2</v>
      </c>
      <c r="U100" s="9">
        <v>5.3999999999999999E-2</v>
      </c>
      <c r="V100" s="10"/>
    </row>
    <row r="101" spans="1:22" x14ac:dyDescent="0.3">
      <c r="A101" s="126"/>
      <c r="B101" s="126"/>
      <c r="C101" s="126"/>
      <c r="D101" s="126"/>
      <c r="E101" s="126"/>
      <c r="F101" s="83"/>
      <c r="G101" s="83"/>
      <c r="H101" s="83"/>
      <c r="I101" s="85"/>
      <c r="J101" s="85"/>
      <c r="K101" s="10"/>
      <c r="L101" s="10"/>
      <c r="M101" s="8" t="s">
        <v>350</v>
      </c>
      <c r="N101" s="136"/>
      <c r="O101" s="136"/>
      <c r="P101" s="8" t="s">
        <v>26</v>
      </c>
      <c r="Q101" s="8" t="s">
        <v>26</v>
      </c>
      <c r="R101" s="8" t="s">
        <v>26</v>
      </c>
      <c r="S101" s="79" t="s">
        <v>26</v>
      </c>
      <c r="T101" s="133">
        <v>0.108</v>
      </c>
      <c r="U101" s="9">
        <v>0.108</v>
      </c>
      <c r="V101" s="10"/>
    </row>
    <row r="102" spans="1:22" x14ac:dyDescent="0.3">
      <c r="A102" s="126"/>
      <c r="B102" s="126"/>
      <c r="C102" s="126"/>
      <c r="D102" s="126"/>
      <c r="E102" s="126"/>
      <c r="F102" s="83"/>
      <c r="G102" s="83"/>
      <c r="H102" s="83"/>
      <c r="I102" s="85"/>
      <c r="J102" s="85"/>
      <c r="K102" s="10"/>
      <c r="L102" s="10"/>
      <c r="M102" s="8" t="s">
        <v>351</v>
      </c>
      <c r="N102" s="136"/>
      <c r="O102" s="136"/>
      <c r="P102" s="8" t="s">
        <v>26</v>
      </c>
      <c r="Q102" s="8" t="s">
        <v>26</v>
      </c>
      <c r="R102" s="8" t="s">
        <v>26</v>
      </c>
      <c r="S102" s="79" t="s">
        <v>26</v>
      </c>
      <c r="T102" s="133">
        <v>0.16</v>
      </c>
      <c r="U102" s="9">
        <v>0.16200000000000001</v>
      </c>
      <c r="V102" s="10"/>
    </row>
    <row r="103" spans="1:22" x14ac:dyDescent="0.3">
      <c r="A103" s="125"/>
      <c r="B103" s="125"/>
      <c r="C103" s="125"/>
      <c r="D103" s="125"/>
      <c r="E103" s="12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135"/>
    </row>
    <row r="104" spans="1:22" x14ac:dyDescent="0.3">
      <c r="A104" s="126">
        <v>22</v>
      </c>
      <c r="B104" s="126" t="s">
        <v>114</v>
      </c>
      <c r="C104" s="126">
        <v>2007</v>
      </c>
      <c r="D104" s="126" t="s">
        <v>24</v>
      </c>
      <c r="E104" s="126" t="s">
        <v>65</v>
      </c>
      <c r="F104" s="83" t="s">
        <v>49</v>
      </c>
      <c r="G104" s="83" t="s">
        <v>226</v>
      </c>
      <c r="H104" s="83" t="s">
        <v>229</v>
      </c>
      <c r="I104" s="85" t="s">
        <v>26</v>
      </c>
      <c r="J104" s="85" t="s">
        <v>26</v>
      </c>
      <c r="K104" s="10" t="s">
        <v>105</v>
      </c>
      <c r="L104" s="10" t="s">
        <v>26</v>
      </c>
      <c r="M104" s="86"/>
      <c r="N104" s="136" t="s">
        <v>517</v>
      </c>
      <c r="O104" s="136"/>
      <c r="P104" s="8" t="s">
        <v>26</v>
      </c>
      <c r="Q104" s="8" t="s">
        <v>26</v>
      </c>
      <c r="R104" s="8" t="s">
        <v>26</v>
      </c>
      <c r="S104" s="79" t="s">
        <v>26</v>
      </c>
      <c r="T104" s="132" t="s">
        <v>221</v>
      </c>
      <c r="U104" s="8" t="s">
        <v>503</v>
      </c>
    </row>
    <row r="105" spans="1:22" x14ac:dyDescent="0.3">
      <c r="A105" s="126"/>
      <c r="B105" s="126"/>
      <c r="C105" s="126"/>
      <c r="D105" s="126"/>
      <c r="E105" s="126"/>
      <c r="F105" s="83"/>
      <c r="G105" s="83"/>
      <c r="H105" s="83"/>
      <c r="I105" s="85"/>
      <c r="J105" s="85"/>
      <c r="K105" s="10"/>
      <c r="L105" s="10"/>
      <c r="M105" s="8" t="s">
        <v>352</v>
      </c>
      <c r="N105" s="136"/>
      <c r="O105" s="136"/>
      <c r="P105" s="8" t="s">
        <v>26</v>
      </c>
      <c r="Q105" s="8" t="s">
        <v>26</v>
      </c>
      <c r="R105" s="8" t="s">
        <v>26</v>
      </c>
      <c r="S105" s="79" t="s">
        <v>26</v>
      </c>
      <c r="T105" s="132" t="s">
        <v>353</v>
      </c>
      <c r="U105" s="8" t="s">
        <v>354</v>
      </c>
    </row>
    <row r="106" spans="1:22" x14ac:dyDescent="0.3">
      <c r="A106" s="126"/>
      <c r="B106" s="126"/>
      <c r="C106" s="126"/>
      <c r="D106" s="126"/>
      <c r="E106" s="126"/>
      <c r="F106" s="83"/>
      <c r="G106" s="83"/>
      <c r="H106" s="83"/>
      <c r="I106" s="85"/>
      <c r="J106" s="85"/>
      <c r="K106" s="10"/>
      <c r="L106" s="10"/>
      <c r="M106" s="8" t="s">
        <v>355</v>
      </c>
      <c r="N106" s="136"/>
      <c r="O106" s="136"/>
      <c r="P106" s="8" t="s">
        <v>26</v>
      </c>
      <c r="Q106" s="8" t="s">
        <v>26</v>
      </c>
      <c r="R106" s="8" t="s">
        <v>26</v>
      </c>
      <c r="S106" s="79" t="s">
        <v>26</v>
      </c>
      <c r="T106" s="132" t="s">
        <v>356</v>
      </c>
      <c r="U106" s="8" t="s">
        <v>357</v>
      </c>
    </row>
    <row r="107" spans="1:22" x14ac:dyDescent="0.3">
      <c r="A107" s="126"/>
      <c r="B107" s="126"/>
      <c r="C107" s="126"/>
      <c r="D107" s="126"/>
      <c r="E107" s="126"/>
      <c r="F107" s="83"/>
      <c r="G107" s="83"/>
      <c r="H107" s="83"/>
      <c r="I107" s="85"/>
      <c r="J107" s="85"/>
      <c r="K107" s="10"/>
      <c r="L107" s="10"/>
      <c r="M107" s="8" t="s">
        <v>268</v>
      </c>
      <c r="N107" s="136"/>
      <c r="O107" s="136"/>
      <c r="P107" s="8" t="s">
        <v>26</v>
      </c>
      <c r="Q107" s="8" t="s">
        <v>26</v>
      </c>
      <c r="R107" s="8" t="s">
        <v>26</v>
      </c>
      <c r="S107" s="79" t="s">
        <v>26</v>
      </c>
      <c r="T107" s="132" t="s">
        <v>358</v>
      </c>
      <c r="U107" s="7">
        <v>0</v>
      </c>
    </row>
    <row r="108" spans="1:22" x14ac:dyDescent="0.3">
      <c r="A108" s="126"/>
      <c r="B108" s="126"/>
      <c r="C108" s="126"/>
      <c r="D108" s="126"/>
      <c r="E108" s="126"/>
      <c r="F108" s="83"/>
      <c r="G108" s="83"/>
      <c r="H108" s="83"/>
      <c r="I108" s="85"/>
      <c r="J108" s="85"/>
      <c r="K108" s="10"/>
      <c r="L108" s="10"/>
      <c r="M108" s="8" t="s">
        <v>359</v>
      </c>
      <c r="N108" s="136"/>
      <c r="O108" s="136"/>
      <c r="P108" s="8" t="s">
        <v>26</v>
      </c>
      <c r="Q108" s="8" t="s">
        <v>26</v>
      </c>
      <c r="R108" s="8" t="s">
        <v>26</v>
      </c>
      <c r="S108" s="79" t="s">
        <v>26</v>
      </c>
      <c r="T108" s="134">
        <v>0</v>
      </c>
      <c r="U108" s="8" t="s">
        <v>360</v>
      </c>
    </row>
    <row r="109" spans="1:22" x14ac:dyDescent="0.3">
      <c r="A109" s="126"/>
      <c r="B109" s="126"/>
      <c r="C109" s="126"/>
      <c r="D109" s="126"/>
      <c r="E109" s="126"/>
      <c r="F109" s="83"/>
      <c r="G109" s="83"/>
      <c r="H109" s="83"/>
      <c r="I109" s="85"/>
      <c r="J109" s="85"/>
      <c r="K109" s="10"/>
      <c r="L109" s="10"/>
      <c r="M109" s="8" t="s">
        <v>504</v>
      </c>
      <c r="N109" s="136"/>
      <c r="O109" s="136"/>
      <c r="P109" s="8" t="s">
        <v>26</v>
      </c>
      <c r="Q109" s="8" t="s">
        <v>26</v>
      </c>
      <c r="R109" s="8" t="s">
        <v>26</v>
      </c>
      <c r="S109" s="79" t="s">
        <v>26</v>
      </c>
      <c r="T109" s="132">
        <v>0</v>
      </c>
      <c r="U109" s="8">
        <v>0</v>
      </c>
    </row>
    <row r="110" spans="1:22" x14ac:dyDescent="0.3">
      <c r="A110" s="125"/>
      <c r="B110" s="125"/>
      <c r="C110" s="125"/>
      <c r="D110" s="125"/>
      <c r="E110" s="12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135"/>
    </row>
    <row r="111" spans="1:22" x14ac:dyDescent="0.3">
      <c r="A111" s="126">
        <v>23</v>
      </c>
      <c r="B111" s="126" t="s">
        <v>115</v>
      </c>
      <c r="C111" s="126">
        <v>2007</v>
      </c>
      <c r="D111" s="126" t="s">
        <v>24</v>
      </c>
      <c r="E111" s="126" t="s">
        <v>91</v>
      </c>
      <c r="F111" s="83" t="s">
        <v>49</v>
      </c>
      <c r="G111" s="83" t="s">
        <v>222</v>
      </c>
      <c r="H111" s="83" t="s">
        <v>221</v>
      </c>
      <c r="I111" s="85" t="s">
        <v>26</v>
      </c>
      <c r="J111" s="85" t="s">
        <v>26</v>
      </c>
      <c r="K111" s="10" t="s">
        <v>464</v>
      </c>
      <c r="L111" s="8" t="s">
        <v>465</v>
      </c>
      <c r="M111" s="10" t="s">
        <v>260</v>
      </c>
      <c r="N111" s="96">
        <v>1</v>
      </c>
      <c r="O111" s="10"/>
      <c r="P111" s="8" t="s">
        <v>26</v>
      </c>
      <c r="Q111" s="8" t="s">
        <v>26</v>
      </c>
      <c r="R111" s="8" t="s">
        <v>26</v>
      </c>
      <c r="S111" s="79" t="s">
        <v>26</v>
      </c>
    </row>
    <row r="112" spans="1:22" x14ac:dyDescent="0.3">
      <c r="A112" s="126"/>
      <c r="B112" s="126"/>
      <c r="C112" s="126"/>
      <c r="D112" s="126"/>
      <c r="E112" s="126"/>
      <c r="F112" s="83"/>
      <c r="G112" s="83"/>
      <c r="H112" s="83"/>
      <c r="I112" s="85"/>
      <c r="J112" s="85"/>
      <c r="K112" s="10"/>
      <c r="L112" s="8" t="s">
        <v>466</v>
      </c>
      <c r="M112" s="10"/>
      <c r="N112" s="10" t="s">
        <v>505</v>
      </c>
      <c r="O112" s="10"/>
      <c r="P112" s="8" t="s">
        <v>26</v>
      </c>
      <c r="Q112" s="8" t="s">
        <v>26</v>
      </c>
      <c r="R112" s="8" t="s">
        <v>26</v>
      </c>
      <c r="S112" s="79" t="s">
        <v>26</v>
      </c>
    </row>
    <row r="113" spans="1:19" x14ac:dyDescent="0.3">
      <c r="A113" s="126"/>
      <c r="B113" s="126"/>
      <c r="C113" s="126"/>
      <c r="D113" s="126"/>
      <c r="E113" s="126"/>
      <c r="F113" s="83"/>
      <c r="G113" s="83"/>
      <c r="H113" s="83"/>
      <c r="I113" s="85"/>
      <c r="J113" s="85"/>
      <c r="K113" s="10"/>
      <c r="L113" s="8" t="s">
        <v>467</v>
      </c>
      <c r="M113" s="10"/>
      <c r="N113" s="96">
        <v>0</v>
      </c>
      <c r="O113" s="10"/>
      <c r="P113" s="8" t="s">
        <v>26</v>
      </c>
      <c r="Q113" s="8" t="s">
        <v>26</v>
      </c>
      <c r="R113" s="8" t="s">
        <v>26</v>
      </c>
      <c r="S113" s="79" t="s">
        <v>26</v>
      </c>
    </row>
    <row r="114" spans="1:19" x14ac:dyDescent="0.3">
      <c r="A114" s="126"/>
      <c r="B114" s="126"/>
      <c r="C114" s="126"/>
      <c r="D114" s="126"/>
      <c r="E114" s="126"/>
      <c r="F114" s="83"/>
      <c r="G114" s="83"/>
      <c r="H114" s="83"/>
      <c r="I114" s="85"/>
      <c r="J114" s="85"/>
      <c r="K114" s="10"/>
      <c r="L114" s="8" t="s">
        <v>465</v>
      </c>
      <c r="M114" s="10" t="s">
        <v>361</v>
      </c>
      <c r="N114" s="96">
        <v>1</v>
      </c>
      <c r="O114" s="10"/>
      <c r="P114" s="8" t="s">
        <v>26</v>
      </c>
      <c r="Q114" s="8" t="s">
        <v>26</v>
      </c>
      <c r="R114" s="8" t="s">
        <v>26</v>
      </c>
      <c r="S114" s="79" t="s">
        <v>26</v>
      </c>
    </row>
    <row r="115" spans="1:19" x14ac:dyDescent="0.3">
      <c r="A115" s="126"/>
      <c r="B115" s="126"/>
      <c r="C115" s="126"/>
      <c r="D115" s="126"/>
      <c r="E115" s="126"/>
      <c r="F115" s="83"/>
      <c r="G115" s="83"/>
      <c r="H115" s="83"/>
      <c r="I115" s="85"/>
      <c r="J115" s="85"/>
      <c r="K115" s="10"/>
      <c r="L115" s="8" t="s">
        <v>466</v>
      </c>
      <c r="M115" s="10"/>
      <c r="N115" s="10" t="s">
        <v>506</v>
      </c>
      <c r="O115" s="10"/>
      <c r="P115" s="8" t="s">
        <v>26</v>
      </c>
      <c r="Q115" s="8" t="s">
        <v>26</v>
      </c>
      <c r="R115" s="8" t="s">
        <v>26</v>
      </c>
      <c r="S115" s="79" t="s">
        <v>26</v>
      </c>
    </row>
    <row r="116" spans="1:19" x14ac:dyDescent="0.3">
      <c r="A116" s="126"/>
      <c r="B116" s="126"/>
      <c r="C116" s="126"/>
      <c r="D116" s="126"/>
      <c r="E116" s="126"/>
      <c r="F116" s="83"/>
      <c r="G116" s="83"/>
      <c r="H116" s="83"/>
      <c r="I116" s="85"/>
      <c r="J116" s="85"/>
      <c r="K116" s="10"/>
      <c r="L116" s="8" t="s">
        <v>467</v>
      </c>
      <c r="M116" s="10"/>
      <c r="N116" s="96">
        <v>0</v>
      </c>
      <c r="O116" s="10"/>
      <c r="P116" s="8" t="s">
        <v>26</v>
      </c>
      <c r="Q116" s="8" t="s">
        <v>26</v>
      </c>
      <c r="R116" s="8" t="s">
        <v>26</v>
      </c>
      <c r="S116" s="79" t="s">
        <v>26</v>
      </c>
    </row>
    <row r="117" spans="1:19" x14ac:dyDescent="0.3">
      <c r="A117" s="126"/>
      <c r="B117" s="126"/>
      <c r="C117" s="126"/>
      <c r="D117" s="126"/>
      <c r="E117" s="126"/>
      <c r="F117" s="83"/>
      <c r="G117" s="83"/>
      <c r="H117" s="83"/>
      <c r="I117" s="85"/>
      <c r="J117" s="85"/>
      <c r="K117" s="10"/>
      <c r="L117" s="8" t="s">
        <v>465</v>
      </c>
      <c r="M117" s="10" t="s">
        <v>362</v>
      </c>
      <c r="N117" s="10" t="s">
        <v>507</v>
      </c>
      <c r="O117" s="10"/>
      <c r="P117" s="8" t="s">
        <v>26</v>
      </c>
      <c r="Q117" s="8" t="s">
        <v>26</v>
      </c>
      <c r="R117" s="8" t="s">
        <v>26</v>
      </c>
      <c r="S117" s="79" t="s">
        <v>26</v>
      </c>
    </row>
    <row r="118" spans="1:19" x14ac:dyDescent="0.3">
      <c r="A118" s="126"/>
      <c r="B118" s="126"/>
      <c r="C118" s="126"/>
      <c r="D118" s="126"/>
      <c r="E118" s="126"/>
      <c r="F118" s="83"/>
      <c r="G118" s="83"/>
      <c r="H118" s="83"/>
      <c r="I118" s="85"/>
      <c r="J118" s="85"/>
      <c r="K118" s="10"/>
      <c r="L118" s="8" t="s">
        <v>466</v>
      </c>
      <c r="M118" s="10"/>
      <c r="N118" s="10" t="s">
        <v>508</v>
      </c>
      <c r="O118" s="10"/>
      <c r="P118" s="8" t="s">
        <v>26</v>
      </c>
      <c r="Q118" s="8" t="s">
        <v>26</v>
      </c>
      <c r="R118" s="8" t="s">
        <v>26</v>
      </c>
      <c r="S118" s="79" t="s">
        <v>26</v>
      </c>
    </row>
    <row r="119" spans="1:19" x14ac:dyDescent="0.3">
      <c r="A119" s="126"/>
      <c r="B119" s="126"/>
      <c r="C119" s="126"/>
      <c r="D119" s="126"/>
      <c r="E119" s="126"/>
      <c r="F119" s="83"/>
      <c r="G119" s="83"/>
      <c r="H119" s="83"/>
      <c r="I119" s="85"/>
      <c r="J119" s="85"/>
      <c r="K119" s="10"/>
      <c r="L119" s="8" t="s">
        <v>467</v>
      </c>
      <c r="M119" s="10"/>
      <c r="N119" s="96">
        <v>0</v>
      </c>
      <c r="O119" s="10"/>
      <c r="P119" s="8" t="s">
        <v>26</v>
      </c>
      <c r="Q119" s="8" t="s">
        <v>26</v>
      </c>
      <c r="R119" s="8" t="s">
        <v>26</v>
      </c>
      <c r="S119" s="79" t="s">
        <v>26</v>
      </c>
    </row>
    <row r="120" spans="1:19" x14ac:dyDescent="0.3">
      <c r="A120" s="126"/>
      <c r="B120" s="126"/>
      <c r="C120" s="126"/>
      <c r="D120" s="126"/>
      <c r="E120" s="126"/>
      <c r="F120" s="83"/>
      <c r="G120" s="83"/>
      <c r="H120" s="83"/>
      <c r="I120" s="85"/>
      <c r="J120" s="85"/>
      <c r="K120" s="10"/>
      <c r="L120" s="8" t="s">
        <v>465</v>
      </c>
      <c r="M120" s="10" t="s">
        <v>359</v>
      </c>
      <c r="N120" s="96">
        <v>0</v>
      </c>
      <c r="O120" s="10"/>
      <c r="P120" s="8" t="s">
        <v>26</v>
      </c>
      <c r="Q120" s="8" t="s">
        <v>26</v>
      </c>
      <c r="R120" s="8" t="s">
        <v>26</v>
      </c>
      <c r="S120" s="79" t="s">
        <v>26</v>
      </c>
    </row>
    <row r="121" spans="1:19" x14ac:dyDescent="0.3">
      <c r="A121" s="126"/>
      <c r="B121" s="126"/>
      <c r="C121" s="126"/>
      <c r="D121" s="126"/>
      <c r="E121" s="126"/>
      <c r="F121" s="83"/>
      <c r="G121" s="83"/>
      <c r="H121" s="83"/>
      <c r="I121" s="85"/>
      <c r="J121" s="85"/>
      <c r="K121" s="10"/>
      <c r="L121" s="8" t="s">
        <v>466</v>
      </c>
      <c r="M121" s="10"/>
      <c r="N121" s="10" t="s">
        <v>509</v>
      </c>
      <c r="O121" s="10"/>
      <c r="P121" s="8" t="s">
        <v>26</v>
      </c>
      <c r="Q121" s="8" t="s">
        <v>26</v>
      </c>
      <c r="R121" s="8" t="s">
        <v>26</v>
      </c>
      <c r="S121" s="79" t="s">
        <v>26</v>
      </c>
    </row>
    <row r="122" spans="1:19" x14ac:dyDescent="0.3">
      <c r="A122" s="126"/>
      <c r="B122" s="126"/>
      <c r="C122" s="126"/>
      <c r="D122" s="126"/>
      <c r="E122" s="126"/>
      <c r="F122" s="83"/>
      <c r="G122" s="83"/>
      <c r="H122" s="83"/>
      <c r="I122" s="85"/>
      <c r="J122" s="85"/>
      <c r="K122" s="10"/>
      <c r="L122" s="8" t="s">
        <v>467</v>
      </c>
      <c r="M122" s="10"/>
      <c r="N122" s="96">
        <v>0</v>
      </c>
      <c r="O122" s="10"/>
      <c r="P122" s="8" t="s">
        <v>26</v>
      </c>
      <c r="Q122" s="8" t="s">
        <v>26</v>
      </c>
      <c r="R122" s="8" t="s">
        <v>26</v>
      </c>
      <c r="S122" s="79" t="s">
        <v>26</v>
      </c>
    </row>
    <row r="123" spans="1:19" ht="24" x14ac:dyDescent="0.3">
      <c r="A123" s="126"/>
      <c r="B123" s="126"/>
      <c r="C123" s="126"/>
      <c r="D123" s="126"/>
      <c r="E123" s="126"/>
      <c r="F123" s="83"/>
      <c r="G123" s="83"/>
      <c r="H123" s="83"/>
      <c r="I123" s="85"/>
      <c r="J123" s="85"/>
      <c r="K123" s="10"/>
      <c r="L123" s="8" t="s">
        <v>26</v>
      </c>
      <c r="M123" s="8" t="s">
        <v>363</v>
      </c>
      <c r="N123" s="7">
        <v>0</v>
      </c>
      <c r="O123" s="8" t="s">
        <v>364</v>
      </c>
      <c r="P123" s="8" t="s">
        <v>26</v>
      </c>
      <c r="Q123" s="8" t="s">
        <v>26</v>
      </c>
      <c r="R123" s="8" t="s">
        <v>26</v>
      </c>
      <c r="S123" s="79" t="s">
        <v>26</v>
      </c>
    </row>
    <row r="124" spans="1:19" x14ac:dyDescent="0.3">
      <c r="A124" s="125"/>
      <c r="B124" s="125"/>
      <c r="C124" s="125"/>
      <c r="D124" s="125"/>
      <c r="E124" s="12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135"/>
    </row>
    <row r="125" spans="1:19" x14ac:dyDescent="0.3">
      <c r="A125" s="126">
        <v>24</v>
      </c>
      <c r="B125" s="126" t="s">
        <v>116</v>
      </c>
      <c r="C125" s="126">
        <v>2006</v>
      </c>
      <c r="D125" s="126" t="s">
        <v>24</v>
      </c>
      <c r="E125" s="126" t="s">
        <v>91</v>
      </c>
      <c r="F125" s="83" t="s">
        <v>49</v>
      </c>
      <c r="G125" s="83" t="s">
        <v>223</v>
      </c>
      <c r="H125" s="83" t="s">
        <v>221</v>
      </c>
      <c r="I125" s="85" t="s">
        <v>26</v>
      </c>
      <c r="J125" s="85" t="s">
        <v>26</v>
      </c>
      <c r="K125" s="10" t="s">
        <v>468</v>
      </c>
      <c r="L125" s="10" t="s">
        <v>26</v>
      </c>
      <c r="M125" s="8" t="s">
        <v>365</v>
      </c>
      <c r="N125" s="7">
        <v>0</v>
      </c>
      <c r="O125" s="8" t="s">
        <v>366</v>
      </c>
      <c r="P125" s="8" t="s">
        <v>26</v>
      </c>
      <c r="Q125" s="8" t="s">
        <v>26</v>
      </c>
      <c r="R125" s="8" t="s">
        <v>26</v>
      </c>
      <c r="S125" s="79" t="s">
        <v>26</v>
      </c>
    </row>
    <row r="126" spans="1:19" x14ac:dyDescent="0.3">
      <c r="A126" s="126"/>
      <c r="B126" s="126"/>
      <c r="C126" s="126"/>
      <c r="D126" s="126"/>
      <c r="E126" s="126"/>
      <c r="F126" s="83"/>
      <c r="G126" s="83"/>
      <c r="H126" s="83"/>
      <c r="I126" s="85"/>
      <c r="J126" s="85"/>
      <c r="K126" s="10"/>
      <c r="L126" s="10"/>
      <c r="M126" s="8" t="s">
        <v>510</v>
      </c>
      <c r="N126" s="7">
        <v>1</v>
      </c>
      <c r="O126" s="8" t="s">
        <v>367</v>
      </c>
      <c r="P126" s="8" t="s">
        <v>26</v>
      </c>
      <c r="Q126" s="8" t="s">
        <v>26</v>
      </c>
      <c r="R126" s="8" t="s">
        <v>26</v>
      </c>
      <c r="S126" s="79" t="s">
        <v>469</v>
      </c>
    </row>
    <row r="127" spans="1:19" x14ac:dyDescent="0.3">
      <c r="A127" s="126"/>
      <c r="B127" s="126"/>
      <c r="C127" s="126"/>
      <c r="D127" s="126"/>
      <c r="E127" s="126"/>
      <c r="F127" s="83"/>
      <c r="G127" s="83"/>
      <c r="H127" s="83"/>
      <c r="I127" s="85"/>
      <c r="J127" s="85"/>
      <c r="K127" s="10"/>
      <c r="L127" s="10"/>
      <c r="M127" s="8" t="s">
        <v>368</v>
      </c>
      <c r="N127" s="10" t="s">
        <v>369</v>
      </c>
      <c r="O127" s="10"/>
      <c r="P127" s="8" t="s">
        <v>26</v>
      </c>
      <c r="Q127" s="8" t="s">
        <v>26</v>
      </c>
      <c r="R127" s="8" t="s">
        <v>26</v>
      </c>
      <c r="S127" s="79"/>
    </row>
    <row r="128" spans="1:19" x14ac:dyDescent="0.3">
      <c r="A128" s="126"/>
      <c r="B128" s="126"/>
      <c r="C128" s="126"/>
      <c r="D128" s="126"/>
      <c r="E128" s="126"/>
      <c r="F128" s="83"/>
      <c r="G128" s="83"/>
      <c r="H128" s="83"/>
      <c r="I128" s="85"/>
      <c r="J128" s="85"/>
      <c r="K128" s="10"/>
      <c r="L128" s="10"/>
      <c r="M128" s="8" t="s">
        <v>511</v>
      </c>
      <c r="N128" s="10"/>
      <c r="O128" s="10"/>
      <c r="P128" s="8" t="s">
        <v>26</v>
      </c>
      <c r="Q128" s="8" t="s">
        <v>26</v>
      </c>
      <c r="R128" s="8" t="s">
        <v>26</v>
      </c>
      <c r="S128" s="79" t="s">
        <v>26</v>
      </c>
    </row>
    <row r="129" spans="1:19" x14ac:dyDescent="0.3">
      <c r="A129" s="126"/>
      <c r="B129" s="126"/>
      <c r="C129" s="126"/>
      <c r="D129" s="126"/>
      <c r="E129" s="126"/>
      <c r="F129" s="83"/>
      <c r="G129" s="83"/>
      <c r="H129" s="83"/>
      <c r="I129" s="85"/>
      <c r="J129" s="85"/>
      <c r="K129" s="10"/>
      <c r="L129" s="10"/>
      <c r="M129" s="8" t="s">
        <v>370</v>
      </c>
      <c r="N129" s="10"/>
      <c r="O129" s="10"/>
      <c r="P129" s="8" t="s">
        <v>26</v>
      </c>
      <c r="Q129" s="8" t="s">
        <v>26</v>
      </c>
      <c r="R129" s="8" t="s">
        <v>26</v>
      </c>
      <c r="S129" s="79" t="s">
        <v>26</v>
      </c>
    </row>
    <row r="130" spans="1:19" x14ac:dyDescent="0.3">
      <c r="A130" s="125"/>
      <c r="B130" s="125"/>
      <c r="C130" s="125"/>
      <c r="D130" s="125"/>
      <c r="E130" s="12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135"/>
    </row>
    <row r="131" spans="1:19" x14ac:dyDescent="0.3">
      <c r="A131" s="125">
        <v>25</v>
      </c>
      <c r="B131" s="71" t="s">
        <v>117</v>
      </c>
      <c r="C131" s="125">
        <v>2022</v>
      </c>
      <c r="D131" s="71" t="s">
        <v>131</v>
      </c>
      <c r="E131" s="71" t="s">
        <v>65</v>
      </c>
      <c r="F131" s="68" t="s">
        <v>49</v>
      </c>
      <c r="G131" s="68" t="s">
        <v>233</v>
      </c>
      <c r="H131" s="68" t="s">
        <v>234</v>
      </c>
      <c r="I131" s="69" t="s">
        <v>26</v>
      </c>
      <c r="J131" s="69" t="s">
        <v>26</v>
      </c>
      <c r="K131" s="8" t="s">
        <v>371</v>
      </c>
      <c r="L131" s="8" t="s">
        <v>26</v>
      </c>
      <c r="M131" s="8" t="s">
        <v>470</v>
      </c>
      <c r="N131" s="8" t="s">
        <v>26</v>
      </c>
      <c r="O131" s="86">
        <v>1</v>
      </c>
      <c r="P131" s="8" t="s">
        <v>26</v>
      </c>
      <c r="Q131" s="8" t="s">
        <v>26</v>
      </c>
      <c r="R131" s="8" t="s">
        <v>26</v>
      </c>
      <c r="S131" s="93" t="s">
        <v>518</v>
      </c>
    </row>
    <row r="132" spans="1:19" x14ac:dyDescent="0.3">
      <c r="A132" s="125">
        <v>26</v>
      </c>
      <c r="B132" s="71" t="s">
        <v>118</v>
      </c>
      <c r="C132" s="125">
        <v>2021</v>
      </c>
      <c r="D132" s="71" t="s">
        <v>131</v>
      </c>
      <c r="E132" s="71" t="s">
        <v>87</v>
      </c>
      <c r="F132" s="68" t="s">
        <v>49</v>
      </c>
      <c r="G132" s="68" t="s">
        <v>235</v>
      </c>
      <c r="H132" s="68" t="s">
        <v>236</v>
      </c>
      <c r="I132" s="69" t="s">
        <v>26</v>
      </c>
      <c r="J132" s="69" t="s">
        <v>26</v>
      </c>
      <c r="K132" s="8" t="s">
        <v>372</v>
      </c>
      <c r="L132" s="8" t="s">
        <v>26</v>
      </c>
      <c r="M132" s="8" t="s">
        <v>471</v>
      </c>
      <c r="N132" s="8" t="s">
        <v>26</v>
      </c>
      <c r="O132" s="86">
        <v>1</v>
      </c>
      <c r="P132" s="8" t="s">
        <v>26</v>
      </c>
      <c r="Q132" s="8" t="s">
        <v>26</v>
      </c>
      <c r="R132" s="8" t="s">
        <v>26</v>
      </c>
      <c r="S132" s="79" t="s">
        <v>373</v>
      </c>
    </row>
    <row r="133" spans="1:19" ht="24" x14ac:dyDescent="0.3">
      <c r="A133" s="125">
        <v>27</v>
      </c>
      <c r="B133" s="71" t="s">
        <v>119</v>
      </c>
      <c r="C133" s="125">
        <v>2019</v>
      </c>
      <c r="D133" s="71" t="s">
        <v>131</v>
      </c>
      <c r="E133" s="71" t="s">
        <v>34</v>
      </c>
      <c r="F133" s="68" t="s">
        <v>49</v>
      </c>
      <c r="G133" s="68" t="s">
        <v>237</v>
      </c>
      <c r="H133" s="68" t="s">
        <v>238</v>
      </c>
      <c r="I133" s="69" t="s">
        <v>26</v>
      </c>
      <c r="J133" s="69" t="s">
        <v>26</v>
      </c>
      <c r="K133" s="8" t="s">
        <v>371</v>
      </c>
      <c r="L133" s="8" t="s">
        <v>26</v>
      </c>
      <c r="M133" s="8" t="s">
        <v>472</v>
      </c>
      <c r="N133" s="8" t="s">
        <v>26</v>
      </c>
      <c r="O133" s="86">
        <v>1</v>
      </c>
      <c r="P133" s="8" t="s">
        <v>26</v>
      </c>
      <c r="Q133" s="8" t="s">
        <v>26</v>
      </c>
      <c r="R133" s="8" t="s">
        <v>26</v>
      </c>
      <c r="S133" s="79" t="s">
        <v>484</v>
      </c>
    </row>
    <row r="134" spans="1:19" x14ac:dyDescent="0.3">
      <c r="A134" s="125">
        <v>28</v>
      </c>
      <c r="B134" s="71" t="s">
        <v>120</v>
      </c>
      <c r="C134" s="125">
        <v>2019</v>
      </c>
      <c r="D134" s="71" t="s">
        <v>131</v>
      </c>
      <c r="E134" s="71" t="s">
        <v>34</v>
      </c>
      <c r="F134" s="68" t="s">
        <v>49</v>
      </c>
      <c r="G134" s="68" t="s">
        <v>87</v>
      </c>
      <c r="H134" s="68" t="s">
        <v>239</v>
      </c>
      <c r="I134" s="69" t="s">
        <v>26</v>
      </c>
      <c r="J134" s="69" t="s">
        <v>26</v>
      </c>
      <c r="K134" s="8" t="s">
        <v>371</v>
      </c>
      <c r="L134" s="8" t="s">
        <v>26</v>
      </c>
      <c r="M134" s="8" t="s">
        <v>473</v>
      </c>
      <c r="N134" s="8" t="s">
        <v>26</v>
      </c>
      <c r="O134" s="86">
        <v>1</v>
      </c>
      <c r="P134" s="8" t="s">
        <v>26</v>
      </c>
      <c r="Q134" s="8" t="s">
        <v>26</v>
      </c>
      <c r="R134" s="8" t="s">
        <v>26</v>
      </c>
      <c r="S134" s="79" t="s">
        <v>374</v>
      </c>
    </row>
    <row r="135" spans="1:19" ht="48" x14ac:dyDescent="0.3">
      <c r="A135" s="125">
        <v>29</v>
      </c>
      <c r="B135" s="71" t="s">
        <v>121</v>
      </c>
      <c r="C135" s="125">
        <v>2017</v>
      </c>
      <c r="D135" s="71" t="s">
        <v>131</v>
      </c>
      <c r="E135" s="71" t="s">
        <v>34</v>
      </c>
      <c r="F135" s="68" t="s">
        <v>49</v>
      </c>
      <c r="G135" s="68" t="s">
        <v>240</v>
      </c>
      <c r="H135" s="68" t="s">
        <v>241</v>
      </c>
      <c r="I135" s="69" t="s">
        <v>26</v>
      </c>
      <c r="J135" s="69" t="s">
        <v>26</v>
      </c>
      <c r="K135" s="8" t="s">
        <v>512</v>
      </c>
      <c r="L135" s="8" t="s">
        <v>26</v>
      </c>
      <c r="M135" s="78" t="s">
        <v>474</v>
      </c>
      <c r="N135" s="8" t="s">
        <v>26</v>
      </c>
      <c r="O135" s="86">
        <v>1</v>
      </c>
      <c r="P135" s="8" t="s">
        <v>26</v>
      </c>
      <c r="Q135" s="8" t="s">
        <v>26</v>
      </c>
      <c r="R135" s="8" t="s">
        <v>26</v>
      </c>
      <c r="S135" s="79" t="s">
        <v>485</v>
      </c>
    </row>
    <row r="136" spans="1:19" x14ac:dyDescent="0.3">
      <c r="A136" s="125">
        <v>30</v>
      </c>
      <c r="B136" s="71" t="s">
        <v>122</v>
      </c>
      <c r="C136" s="125">
        <v>2016</v>
      </c>
      <c r="D136" s="71" t="s">
        <v>131</v>
      </c>
      <c r="E136" s="71" t="s">
        <v>133</v>
      </c>
      <c r="F136" s="68" t="s">
        <v>49</v>
      </c>
      <c r="G136" s="68" t="s">
        <v>242</v>
      </c>
      <c r="H136" s="68" t="s">
        <v>221</v>
      </c>
      <c r="I136" s="69" t="s">
        <v>26</v>
      </c>
      <c r="J136" s="69" t="s">
        <v>26</v>
      </c>
      <c r="K136" s="8" t="s">
        <v>375</v>
      </c>
      <c r="L136" s="8" t="s">
        <v>26</v>
      </c>
      <c r="M136" s="8" t="s">
        <v>475</v>
      </c>
      <c r="N136" s="8" t="s">
        <v>26</v>
      </c>
      <c r="O136" s="86">
        <v>1</v>
      </c>
      <c r="P136" s="8" t="s">
        <v>26</v>
      </c>
      <c r="Q136" s="8" t="s">
        <v>26</v>
      </c>
      <c r="R136" s="8" t="s">
        <v>26</v>
      </c>
      <c r="S136" s="79" t="s">
        <v>376</v>
      </c>
    </row>
    <row r="137" spans="1:19" ht="24" x14ac:dyDescent="0.3">
      <c r="A137" s="125">
        <v>31</v>
      </c>
      <c r="B137" s="71" t="s">
        <v>123</v>
      </c>
      <c r="C137" s="125">
        <v>2016</v>
      </c>
      <c r="D137" s="71" t="s">
        <v>131</v>
      </c>
      <c r="E137" s="71" t="s">
        <v>134</v>
      </c>
      <c r="F137" s="68" t="s">
        <v>49</v>
      </c>
      <c r="G137" s="68" t="s">
        <v>243</v>
      </c>
      <c r="H137" s="68" t="s">
        <v>244</v>
      </c>
      <c r="I137" s="69" t="s">
        <v>26</v>
      </c>
      <c r="J137" s="69" t="s">
        <v>26</v>
      </c>
      <c r="K137" s="8" t="s">
        <v>375</v>
      </c>
      <c r="L137" s="8" t="s">
        <v>26</v>
      </c>
      <c r="M137" s="86" t="s">
        <v>476</v>
      </c>
      <c r="N137" s="8" t="s">
        <v>26</v>
      </c>
      <c r="O137" s="86">
        <v>1</v>
      </c>
      <c r="P137" s="8" t="s">
        <v>26</v>
      </c>
      <c r="Q137" s="8" t="s">
        <v>26</v>
      </c>
      <c r="R137" s="8" t="s">
        <v>26</v>
      </c>
      <c r="S137" s="79" t="s">
        <v>486</v>
      </c>
    </row>
    <row r="138" spans="1:19" ht="36" x14ac:dyDescent="0.3">
      <c r="A138" s="125">
        <v>32</v>
      </c>
      <c r="B138" s="71" t="s">
        <v>124</v>
      </c>
      <c r="C138" s="125">
        <v>2014</v>
      </c>
      <c r="D138" s="71" t="s">
        <v>131</v>
      </c>
      <c r="E138" s="71" t="s">
        <v>135</v>
      </c>
      <c r="F138" s="68" t="s">
        <v>49</v>
      </c>
      <c r="G138" s="68" t="s">
        <v>245</v>
      </c>
      <c r="H138" s="68" t="s">
        <v>246</v>
      </c>
      <c r="I138" s="69" t="s">
        <v>26</v>
      </c>
      <c r="J138" s="69" t="s">
        <v>26</v>
      </c>
      <c r="K138" s="8" t="s">
        <v>371</v>
      </c>
      <c r="L138" s="8" t="s">
        <v>26</v>
      </c>
      <c r="M138" s="86" t="s">
        <v>477</v>
      </c>
      <c r="N138" s="8" t="s">
        <v>26</v>
      </c>
      <c r="O138" s="86">
        <v>1</v>
      </c>
      <c r="P138" s="8" t="s">
        <v>26</v>
      </c>
      <c r="Q138" s="8" t="s">
        <v>26</v>
      </c>
      <c r="R138" s="8" t="s">
        <v>26</v>
      </c>
      <c r="S138" s="79" t="s">
        <v>377</v>
      </c>
    </row>
    <row r="139" spans="1:19" ht="36" x14ac:dyDescent="0.3">
      <c r="A139" s="125">
        <v>33</v>
      </c>
      <c r="B139" s="71" t="s">
        <v>125</v>
      </c>
      <c r="C139" s="125">
        <v>2012</v>
      </c>
      <c r="D139" s="71" t="s">
        <v>131</v>
      </c>
      <c r="E139" s="71" t="s">
        <v>139</v>
      </c>
      <c r="F139" s="68" t="s">
        <v>49</v>
      </c>
      <c r="G139" s="68" t="s">
        <v>252</v>
      </c>
      <c r="H139" s="68" t="s">
        <v>247</v>
      </c>
      <c r="I139" s="69" t="s">
        <v>26</v>
      </c>
      <c r="J139" s="69" t="s">
        <v>26</v>
      </c>
      <c r="K139" s="8" t="s">
        <v>378</v>
      </c>
      <c r="L139" s="8" t="s">
        <v>26</v>
      </c>
      <c r="M139" s="80" t="s">
        <v>478</v>
      </c>
      <c r="N139" s="8" t="s">
        <v>26</v>
      </c>
      <c r="O139" s="86">
        <v>1</v>
      </c>
      <c r="P139" s="8" t="s">
        <v>26</v>
      </c>
      <c r="Q139" s="8" t="s">
        <v>26</v>
      </c>
      <c r="R139" s="8" t="s">
        <v>26</v>
      </c>
      <c r="S139" s="79" t="s">
        <v>487</v>
      </c>
    </row>
    <row r="140" spans="1:19" ht="36" x14ac:dyDescent="0.3">
      <c r="A140" s="125">
        <v>34</v>
      </c>
      <c r="B140" s="71" t="s">
        <v>126</v>
      </c>
      <c r="C140" s="125">
        <v>2010</v>
      </c>
      <c r="D140" s="71" t="s">
        <v>131</v>
      </c>
      <c r="E140" s="71" t="s">
        <v>137</v>
      </c>
      <c r="F140" s="68" t="s">
        <v>49</v>
      </c>
      <c r="G140" s="68" t="s">
        <v>243</v>
      </c>
      <c r="H140" s="68" t="s">
        <v>248</v>
      </c>
      <c r="I140" s="69" t="s">
        <v>26</v>
      </c>
      <c r="J140" s="69" t="s">
        <v>26</v>
      </c>
      <c r="K140" s="8" t="s">
        <v>513</v>
      </c>
      <c r="L140" s="8" t="s">
        <v>26</v>
      </c>
      <c r="M140" s="78" t="s">
        <v>479</v>
      </c>
      <c r="N140" s="8" t="s">
        <v>26</v>
      </c>
      <c r="O140" s="86">
        <v>2</v>
      </c>
      <c r="P140" s="8" t="s">
        <v>26</v>
      </c>
      <c r="Q140" s="8" t="s">
        <v>26</v>
      </c>
      <c r="R140" s="8" t="s">
        <v>26</v>
      </c>
      <c r="S140" s="79" t="s">
        <v>488</v>
      </c>
    </row>
    <row r="141" spans="1:19" ht="36" x14ac:dyDescent="0.3">
      <c r="A141" s="125">
        <v>35</v>
      </c>
      <c r="B141" s="71" t="s">
        <v>127</v>
      </c>
      <c r="C141" s="125">
        <v>2009</v>
      </c>
      <c r="D141" s="71" t="s">
        <v>131</v>
      </c>
      <c r="E141" s="71" t="s">
        <v>137</v>
      </c>
      <c r="F141" s="68" t="s">
        <v>49</v>
      </c>
      <c r="G141" s="68" t="s">
        <v>243</v>
      </c>
      <c r="H141" s="68" t="s">
        <v>249</v>
      </c>
      <c r="I141" s="69" t="s">
        <v>26</v>
      </c>
      <c r="J141" s="69" t="s">
        <v>26</v>
      </c>
      <c r="K141" s="8" t="s">
        <v>379</v>
      </c>
      <c r="L141" s="8" t="s">
        <v>26</v>
      </c>
      <c r="M141" s="8" t="s">
        <v>480</v>
      </c>
      <c r="N141" s="8" t="s">
        <v>26</v>
      </c>
      <c r="O141" s="86">
        <v>1</v>
      </c>
      <c r="P141" s="8" t="s">
        <v>26</v>
      </c>
      <c r="Q141" s="8" t="s">
        <v>26</v>
      </c>
      <c r="R141" s="8" t="s">
        <v>26</v>
      </c>
      <c r="S141" s="79" t="s">
        <v>489</v>
      </c>
    </row>
    <row r="142" spans="1:19" ht="96" x14ac:dyDescent="0.3">
      <c r="A142" s="125">
        <v>36</v>
      </c>
      <c r="B142" s="71" t="s">
        <v>128</v>
      </c>
      <c r="C142" s="125">
        <v>2009</v>
      </c>
      <c r="D142" s="71" t="s">
        <v>131</v>
      </c>
      <c r="E142" s="71" t="s">
        <v>30</v>
      </c>
      <c r="F142" s="68" t="s">
        <v>49</v>
      </c>
      <c r="G142" s="68" t="s">
        <v>243</v>
      </c>
      <c r="H142" s="68" t="s">
        <v>253</v>
      </c>
      <c r="I142" s="69" t="s">
        <v>26</v>
      </c>
      <c r="J142" s="69" t="s">
        <v>26</v>
      </c>
      <c r="K142" s="8" t="s">
        <v>514</v>
      </c>
      <c r="L142" s="8" t="s">
        <v>26</v>
      </c>
      <c r="M142" s="78" t="s">
        <v>481</v>
      </c>
      <c r="N142" s="8" t="s">
        <v>26</v>
      </c>
      <c r="O142" s="86">
        <v>1</v>
      </c>
      <c r="P142" s="8" t="s">
        <v>26</v>
      </c>
      <c r="Q142" s="8" t="s">
        <v>26</v>
      </c>
      <c r="R142" s="8" t="s">
        <v>26</v>
      </c>
      <c r="S142" s="79" t="s">
        <v>380</v>
      </c>
    </row>
    <row r="143" spans="1:19" ht="72" x14ac:dyDescent="0.3">
      <c r="A143" s="125">
        <v>37</v>
      </c>
      <c r="B143" s="71" t="s">
        <v>129</v>
      </c>
      <c r="C143" s="125">
        <v>2008</v>
      </c>
      <c r="D143" s="71" t="s">
        <v>131</v>
      </c>
      <c r="E143" s="71" t="s">
        <v>30</v>
      </c>
      <c r="F143" s="68" t="s">
        <v>49</v>
      </c>
      <c r="G143" s="68" t="s">
        <v>243</v>
      </c>
      <c r="H143" s="68" t="s">
        <v>254</v>
      </c>
      <c r="I143" s="69" t="s">
        <v>26</v>
      </c>
      <c r="J143" s="69" t="s">
        <v>26</v>
      </c>
      <c r="K143" s="8" t="s">
        <v>381</v>
      </c>
      <c r="L143" s="8" t="s">
        <v>26</v>
      </c>
      <c r="M143" s="78" t="s">
        <v>482</v>
      </c>
      <c r="N143" s="8" t="s">
        <v>26</v>
      </c>
      <c r="O143" s="86">
        <v>1</v>
      </c>
      <c r="P143" s="8" t="s">
        <v>26</v>
      </c>
      <c r="Q143" s="8" t="s">
        <v>26</v>
      </c>
      <c r="R143" s="8" t="s">
        <v>26</v>
      </c>
      <c r="S143" s="79" t="s">
        <v>490</v>
      </c>
    </row>
    <row r="144" spans="1:19" ht="60" x14ac:dyDescent="0.3">
      <c r="A144" s="125">
        <v>38</v>
      </c>
      <c r="B144" s="71" t="s">
        <v>130</v>
      </c>
      <c r="C144" s="125">
        <v>2008</v>
      </c>
      <c r="D144" s="71" t="s">
        <v>131</v>
      </c>
      <c r="E144" s="71" t="s">
        <v>138</v>
      </c>
      <c r="F144" s="68" t="s">
        <v>49</v>
      </c>
      <c r="G144" s="68" t="s">
        <v>250</v>
      </c>
      <c r="H144" s="68" t="s">
        <v>251</v>
      </c>
      <c r="I144" s="69" t="s">
        <v>26</v>
      </c>
      <c r="J144" s="69" t="s">
        <v>26</v>
      </c>
      <c r="K144" s="8" t="s">
        <v>515</v>
      </c>
      <c r="L144" s="8" t="s">
        <v>26</v>
      </c>
      <c r="M144" s="78" t="s">
        <v>483</v>
      </c>
      <c r="N144" s="8" t="s">
        <v>26</v>
      </c>
      <c r="O144" s="86">
        <v>1</v>
      </c>
      <c r="P144" s="8" t="s">
        <v>26</v>
      </c>
      <c r="Q144" s="8" t="s">
        <v>26</v>
      </c>
      <c r="R144" s="8" t="s">
        <v>26</v>
      </c>
      <c r="S144" s="79" t="s">
        <v>491</v>
      </c>
    </row>
    <row r="146" spans="13:13" x14ac:dyDescent="0.3">
      <c r="M146" s="97"/>
    </row>
    <row r="147" spans="13:13" x14ac:dyDescent="0.3">
      <c r="M147" s="97"/>
    </row>
  </sheetData>
  <sheetProtection algorithmName="SHA-512" hashValue="/IiyHpXxgB9lmpHpM6CvVQ0DkBgCsl6mzWtTjAQJYlXzQKqg6oDn6a3uSLAyDZXB9TMGdOpqzWyo/Fop0E00hA==" saltValue="d07JYisqQwhY0jAJ95tcnw==" spinCount="100000" sheet="1" objects="1" scenarios="1"/>
  <mergeCells count="270">
    <mergeCell ref="N88:O88"/>
    <mergeCell ref="N29:S29"/>
    <mergeCell ref="V93:V102"/>
    <mergeCell ref="L104:L109"/>
    <mergeCell ref="K125:K129"/>
    <mergeCell ref="L125:L129"/>
    <mergeCell ref="N93:O102"/>
    <mergeCell ref="N104:O109"/>
    <mergeCell ref="K57:K60"/>
    <mergeCell ref="L57:L60"/>
    <mergeCell ref="L62:L63"/>
    <mergeCell ref="L65:L71"/>
    <mergeCell ref="L73:L75"/>
    <mergeCell ref="L77:L83"/>
    <mergeCell ref="J111:J123"/>
    <mergeCell ref="J125:J129"/>
    <mergeCell ref="K77:K83"/>
    <mergeCell ref="K73:K75"/>
    <mergeCell ref="K65:K71"/>
    <mergeCell ref="K62:K63"/>
    <mergeCell ref="K93:K102"/>
    <mergeCell ref="K88:K91"/>
    <mergeCell ref="K85:K86"/>
    <mergeCell ref="K104:K109"/>
    <mergeCell ref="J73:J75"/>
    <mergeCell ref="J77:J83"/>
    <mergeCell ref="J85:J86"/>
    <mergeCell ref="I104:I109"/>
    <mergeCell ref="I93:I102"/>
    <mergeCell ref="I88:I91"/>
    <mergeCell ref="J88:J91"/>
    <mergeCell ref="J93:J102"/>
    <mergeCell ref="J104:J109"/>
    <mergeCell ref="I65:I71"/>
    <mergeCell ref="I62:I63"/>
    <mergeCell ref="I57:I60"/>
    <mergeCell ref="J57:J60"/>
    <mergeCell ref="J62:J63"/>
    <mergeCell ref="J65:J71"/>
    <mergeCell ref="H104:H109"/>
    <mergeCell ref="H111:H123"/>
    <mergeCell ref="H125:H129"/>
    <mergeCell ref="I85:I86"/>
    <mergeCell ref="I77:I83"/>
    <mergeCell ref="I73:I75"/>
    <mergeCell ref="I125:I129"/>
    <mergeCell ref="I111:I123"/>
    <mergeCell ref="F104:F109"/>
    <mergeCell ref="F111:F123"/>
    <mergeCell ref="F125:F129"/>
    <mergeCell ref="G104:G109"/>
    <mergeCell ref="G111:G123"/>
    <mergeCell ref="G125:G129"/>
    <mergeCell ref="C104:C109"/>
    <mergeCell ref="C111:C123"/>
    <mergeCell ref="C125:C129"/>
    <mergeCell ref="D104:D109"/>
    <mergeCell ref="D111:D123"/>
    <mergeCell ref="D125:D129"/>
    <mergeCell ref="A125:A129"/>
    <mergeCell ref="A111:A123"/>
    <mergeCell ref="A104:A109"/>
    <mergeCell ref="B104:B109"/>
    <mergeCell ref="B111:B123"/>
    <mergeCell ref="B125:B129"/>
    <mergeCell ref="C93:C102"/>
    <mergeCell ref="D93:D102"/>
    <mergeCell ref="E93:E102"/>
    <mergeCell ref="F93:F102"/>
    <mergeCell ref="G93:G102"/>
    <mergeCell ref="H93:H102"/>
    <mergeCell ref="C88:C91"/>
    <mergeCell ref="D88:D91"/>
    <mergeCell ref="E88:E91"/>
    <mergeCell ref="F88:F91"/>
    <mergeCell ref="G88:G91"/>
    <mergeCell ref="H88:H91"/>
    <mergeCell ref="C85:C86"/>
    <mergeCell ref="D85:D86"/>
    <mergeCell ref="E85:E86"/>
    <mergeCell ref="F85:F86"/>
    <mergeCell ref="G85:G86"/>
    <mergeCell ref="H85:H86"/>
    <mergeCell ref="C77:C83"/>
    <mergeCell ref="D77:D83"/>
    <mergeCell ref="E77:E83"/>
    <mergeCell ref="F77:F83"/>
    <mergeCell ref="G77:G83"/>
    <mergeCell ref="H77:H83"/>
    <mergeCell ref="C73:C75"/>
    <mergeCell ref="D73:D75"/>
    <mergeCell ref="E73:E75"/>
    <mergeCell ref="F73:F75"/>
    <mergeCell ref="G73:G75"/>
    <mergeCell ref="H73:H75"/>
    <mergeCell ref="A85:A86"/>
    <mergeCell ref="A77:A83"/>
    <mergeCell ref="A73:A75"/>
    <mergeCell ref="A93:A102"/>
    <mergeCell ref="A88:A91"/>
    <mergeCell ref="B73:B75"/>
    <mergeCell ref="B77:B83"/>
    <mergeCell ref="B85:B86"/>
    <mergeCell ref="B88:B91"/>
    <mergeCell ref="B93:B102"/>
    <mergeCell ref="A62:A63"/>
    <mergeCell ref="A57:A60"/>
    <mergeCell ref="F57:F60"/>
    <mergeCell ref="G57:G60"/>
    <mergeCell ref="H57:H60"/>
    <mergeCell ref="F62:F63"/>
    <mergeCell ref="G62:G63"/>
    <mergeCell ref="H62:H63"/>
    <mergeCell ref="E62:E63"/>
    <mergeCell ref="E57:E60"/>
    <mergeCell ref="D62:D63"/>
    <mergeCell ref="D57:D60"/>
    <mergeCell ref="E104:E109"/>
    <mergeCell ref="E111:E123"/>
    <mergeCell ref="E125:E129"/>
    <mergeCell ref="M120:M122"/>
    <mergeCell ref="N120:O120"/>
    <mergeCell ref="N121:O121"/>
    <mergeCell ref="N122:O122"/>
    <mergeCell ref="K111:K123"/>
    <mergeCell ref="N127:O129"/>
    <mergeCell ref="M114:M116"/>
    <mergeCell ref="N114:O114"/>
    <mergeCell ref="N115:O115"/>
    <mergeCell ref="N116:O116"/>
    <mergeCell ref="M117:M119"/>
    <mergeCell ref="N117:O117"/>
    <mergeCell ref="N118:O118"/>
    <mergeCell ref="N119:O119"/>
    <mergeCell ref="N83:O83"/>
    <mergeCell ref="M111:M113"/>
    <mergeCell ref="N111:O111"/>
    <mergeCell ref="N112:O112"/>
    <mergeCell ref="N113:O113"/>
    <mergeCell ref="L85:L86"/>
    <mergeCell ref="L88:L91"/>
    <mergeCell ref="L93:L102"/>
    <mergeCell ref="A40:A53"/>
    <mergeCell ref="N70:O70"/>
    <mergeCell ref="N71:O71"/>
    <mergeCell ref="N73:O73"/>
    <mergeCell ref="N81:O81"/>
    <mergeCell ref="N82:O82"/>
    <mergeCell ref="C62:C63"/>
    <mergeCell ref="C57:C60"/>
    <mergeCell ref="B62:B63"/>
    <mergeCell ref="B57:B60"/>
    <mergeCell ref="G40:G53"/>
    <mergeCell ref="F40:F53"/>
    <mergeCell ref="E40:E53"/>
    <mergeCell ref="D40:D53"/>
    <mergeCell ref="C40:C53"/>
    <mergeCell ref="B40:B53"/>
    <mergeCell ref="L40:L53"/>
    <mergeCell ref="K40:K53"/>
    <mergeCell ref="J40:J53"/>
    <mergeCell ref="I40:I53"/>
    <mergeCell ref="H40:H53"/>
    <mergeCell ref="E31:E38"/>
    <mergeCell ref="F31:F38"/>
    <mergeCell ref="G31:G38"/>
    <mergeCell ref="H31:H38"/>
    <mergeCell ref="L31:L38"/>
    <mergeCell ref="J31:J38"/>
    <mergeCell ref="K31:K38"/>
    <mergeCell ref="I31:I38"/>
    <mergeCell ref="A28:A29"/>
    <mergeCell ref="B28:B29"/>
    <mergeCell ref="C28:C29"/>
    <mergeCell ref="D28:D29"/>
    <mergeCell ref="A31:A38"/>
    <mergeCell ref="B31:B38"/>
    <mergeCell ref="C31:C38"/>
    <mergeCell ref="D31:D38"/>
    <mergeCell ref="E28:E29"/>
    <mergeCell ref="F28:F29"/>
    <mergeCell ref="G28:G29"/>
    <mergeCell ref="H28:H29"/>
    <mergeCell ref="I28:I29"/>
    <mergeCell ref="J28:J29"/>
    <mergeCell ref="G19:G26"/>
    <mergeCell ref="F19:F26"/>
    <mergeCell ref="N25:Q25"/>
    <mergeCell ref="N26:Q26"/>
    <mergeCell ref="K28:K29"/>
    <mergeCell ref="L28:L29"/>
    <mergeCell ref="L25:L26"/>
    <mergeCell ref="A19:A26"/>
    <mergeCell ref="B19:B26"/>
    <mergeCell ref="C19:C26"/>
    <mergeCell ref="D19:D26"/>
    <mergeCell ref="E19:E26"/>
    <mergeCell ref="K19:K26"/>
    <mergeCell ref="J19:J26"/>
    <mergeCell ref="I19:I26"/>
    <mergeCell ref="H19:H26"/>
    <mergeCell ref="L7:L8"/>
    <mergeCell ref="L10:L11"/>
    <mergeCell ref="L13:L14"/>
    <mergeCell ref="L16:L17"/>
    <mergeCell ref="L19:L21"/>
    <mergeCell ref="L22:L24"/>
    <mergeCell ref="A16:A17"/>
    <mergeCell ref="A13:A14"/>
    <mergeCell ref="K13:K14"/>
    <mergeCell ref="K16:K17"/>
    <mergeCell ref="N16:O16"/>
    <mergeCell ref="N17:O17"/>
    <mergeCell ref="D16:D17"/>
    <mergeCell ref="D13:D14"/>
    <mergeCell ref="C16:C17"/>
    <mergeCell ref="C13:C14"/>
    <mergeCell ref="B16:B17"/>
    <mergeCell ref="B13:B14"/>
    <mergeCell ref="G16:G17"/>
    <mergeCell ref="G13:G14"/>
    <mergeCell ref="F16:F17"/>
    <mergeCell ref="F13:F14"/>
    <mergeCell ref="E16:E17"/>
    <mergeCell ref="E13:E14"/>
    <mergeCell ref="J16:J17"/>
    <mergeCell ref="I16:I17"/>
    <mergeCell ref="J13:J14"/>
    <mergeCell ref="I13:I14"/>
    <mergeCell ref="H16:H17"/>
    <mergeCell ref="H13:H14"/>
    <mergeCell ref="E10:E11"/>
    <mergeCell ref="D10:D11"/>
    <mergeCell ref="C10:C11"/>
    <mergeCell ref="B10:B11"/>
    <mergeCell ref="A10:A11"/>
    <mergeCell ref="B7:B8"/>
    <mergeCell ref="A7:A8"/>
    <mergeCell ref="K10:K11"/>
    <mergeCell ref="J10:J11"/>
    <mergeCell ref="I10:I11"/>
    <mergeCell ref="H10:H11"/>
    <mergeCell ref="G10:G11"/>
    <mergeCell ref="F10:F11"/>
    <mergeCell ref="N5:O5"/>
    <mergeCell ref="K7:K8"/>
    <mergeCell ref="C7:C8"/>
    <mergeCell ref="D7:D8"/>
    <mergeCell ref="E7:E8"/>
    <mergeCell ref="J7:J8"/>
    <mergeCell ref="I7:I8"/>
    <mergeCell ref="H7:H8"/>
    <mergeCell ref="G7:G8"/>
    <mergeCell ref="F7:F8"/>
    <mergeCell ref="M1:M2"/>
    <mergeCell ref="N1:O1"/>
    <mergeCell ref="P1:Q1"/>
    <mergeCell ref="R1:R2"/>
    <mergeCell ref="S1:S2"/>
    <mergeCell ref="K1:K2"/>
    <mergeCell ref="L1:L2"/>
    <mergeCell ref="E1:E2"/>
    <mergeCell ref="F1:H1"/>
    <mergeCell ref="I1:J1"/>
    <mergeCell ref="G2:H2"/>
    <mergeCell ref="I2:J2"/>
    <mergeCell ref="A1:A2"/>
    <mergeCell ref="B1:B2"/>
    <mergeCell ref="C1:C2"/>
    <mergeCell ref="D1:D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6"/>
  <sheetViews>
    <sheetView workbookViewId="0">
      <pane ySplit="2" topLeftCell="A3" activePane="bottomLeft" state="frozen"/>
      <selection activeCell="F1" sqref="F1"/>
      <selection pane="bottomLeft" activeCell="AE148" sqref="AE148"/>
    </sheetView>
  </sheetViews>
  <sheetFormatPr defaultRowHeight="12" x14ac:dyDescent="0.3"/>
  <cols>
    <col min="1" max="1" width="6" style="100" customWidth="1"/>
    <col min="2" max="2" width="17.75" style="100" customWidth="1"/>
    <col min="3" max="3" width="6.875" style="100" customWidth="1"/>
    <col min="4" max="4" width="7.625" style="100" customWidth="1"/>
    <col min="5" max="5" width="10.375" style="100" customWidth="1"/>
    <col min="6" max="6" width="8.25" style="100" customWidth="1"/>
    <col min="7" max="7" width="12.75" style="100" customWidth="1"/>
    <col min="8" max="8" width="15.75" style="100" customWidth="1"/>
    <col min="9" max="9" width="12.25" style="100" customWidth="1"/>
    <col min="10" max="10" width="16.625" style="100" customWidth="1"/>
    <col min="11" max="11" width="1.75" style="112" customWidth="1"/>
    <col min="12" max="12" width="17.125" style="100" customWidth="1"/>
    <col min="13" max="13" width="13.75" style="100" customWidth="1"/>
    <col min="14" max="14" width="9" style="100"/>
    <col min="15" max="15" width="13.75" style="100" customWidth="1"/>
    <col min="16" max="16" width="12.625" style="100" customWidth="1"/>
    <col min="17" max="17" width="19.375" style="100" customWidth="1"/>
    <col min="18" max="18" width="9" style="100"/>
    <col min="19" max="19" width="2.5" style="100" customWidth="1"/>
    <col min="20" max="20" width="17.5" style="100" customWidth="1"/>
    <col min="21" max="27" width="9" style="100"/>
    <col min="28" max="28" width="3" style="100" customWidth="1"/>
    <col min="29" max="29" width="9.625" style="100" customWidth="1"/>
    <col min="30" max="30" width="29.375" style="100" customWidth="1"/>
    <col min="31" max="31" width="24.75" style="100" customWidth="1"/>
    <col min="32" max="32" width="8.5" style="100" customWidth="1"/>
    <col min="33" max="33" width="1.875" style="100" customWidth="1"/>
    <col min="34" max="34" width="6" style="100" customWidth="1"/>
    <col min="35" max="35" width="11.375" style="100" customWidth="1"/>
    <col min="36" max="36" width="6.875" style="100" customWidth="1"/>
    <col min="37" max="37" width="7.625" style="100" customWidth="1"/>
    <col min="38" max="16384" width="9" style="100"/>
  </cols>
  <sheetData>
    <row r="1" spans="1:37" s="110" customFormat="1" ht="16.5" customHeight="1" x14ac:dyDescent="0.3">
      <c r="A1" s="106" t="s">
        <v>0</v>
      </c>
      <c r="B1" s="106" t="s">
        <v>1</v>
      </c>
      <c r="C1" s="106" t="s">
        <v>2</v>
      </c>
      <c r="D1" s="106" t="s">
        <v>3</v>
      </c>
      <c r="E1" s="106" t="s">
        <v>385</v>
      </c>
      <c r="F1" s="107" t="s">
        <v>14</v>
      </c>
      <c r="G1" s="107"/>
      <c r="H1" s="107"/>
      <c r="I1" s="108" t="s">
        <v>7</v>
      </c>
      <c r="J1" s="108"/>
      <c r="K1" s="109"/>
      <c r="L1" s="152" t="s">
        <v>969</v>
      </c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C1" s="152" t="s">
        <v>970</v>
      </c>
      <c r="AD1" s="152"/>
      <c r="AE1" s="152"/>
      <c r="AF1" s="152"/>
      <c r="AH1" s="106" t="s">
        <v>0</v>
      </c>
      <c r="AI1" s="106" t="s">
        <v>1</v>
      </c>
      <c r="AJ1" s="106" t="s">
        <v>2</v>
      </c>
      <c r="AK1" s="106" t="s">
        <v>3</v>
      </c>
    </row>
    <row r="2" spans="1:37" s="110" customFormat="1" x14ac:dyDescent="0.3">
      <c r="A2" s="106"/>
      <c r="B2" s="106"/>
      <c r="C2" s="106"/>
      <c r="D2" s="106"/>
      <c r="E2" s="106"/>
      <c r="F2" s="111" t="s">
        <v>387</v>
      </c>
      <c r="G2" s="107" t="s">
        <v>388</v>
      </c>
      <c r="H2" s="107"/>
      <c r="I2" s="108" t="s">
        <v>388</v>
      </c>
      <c r="J2" s="108"/>
      <c r="K2" s="109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C2" s="152"/>
      <c r="AD2" s="152"/>
      <c r="AE2" s="152"/>
      <c r="AF2" s="152"/>
      <c r="AH2" s="106"/>
      <c r="AI2" s="106"/>
      <c r="AJ2" s="106"/>
      <c r="AK2" s="106"/>
    </row>
    <row r="3" spans="1:37" x14ac:dyDescent="0.3">
      <c r="A3" s="137">
        <v>1</v>
      </c>
      <c r="B3" s="137" t="s">
        <v>15</v>
      </c>
      <c r="C3" s="137">
        <v>2018</v>
      </c>
      <c r="D3" s="137" t="s">
        <v>20</v>
      </c>
      <c r="E3" s="137" t="s">
        <v>30</v>
      </c>
      <c r="F3" s="113" t="s">
        <v>48</v>
      </c>
      <c r="G3" s="113" t="s">
        <v>392</v>
      </c>
      <c r="H3" s="113" t="s">
        <v>403</v>
      </c>
      <c r="I3" s="85" t="s">
        <v>31</v>
      </c>
      <c r="J3" s="85" t="s">
        <v>391</v>
      </c>
      <c r="L3" s="101" t="s">
        <v>542</v>
      </c>
      <c r="M3" s="101" t="s">
        <v>386</v>
      </c>
      <c r="N3" s="101"/>
      <c r="O3" s="101" t="s">
        <v>382</v>
      </c>
      <c r="P3" s="101" t="s">
        <v>383</v>
      </c>
      <c r="Q3" s="101" t="s">
        <v>384</v>
      </c>
      <c r="R3" s="101" t="s">
        <v>543</v>
      </c>
      <c r="AC3" s="101" t="s">
        <v>974</v>
      </c>
      <c r="AD3" s="101" t="s">
        <v>967</v>
      </c>
      <c r="AE3" s="101" t="s">
        <v>968</v>
      </c>
      <c r="AH3" s="137">
        <v>1</v>
      </c>
      <c r="AI3" s="137" t="s">
        <v>15</v>
      </c>
      <c r="AJ3" s="137">
        <v>2018</v>
      </c>
      <c r="AK3" s="137" t="s">
        <v>20</v>
      </c>
    </row>
    <row r="4" spans="1:37" x14ac:dyDescent="0.3">
      <c r="A4" s="137"/>
      <c r="B4" s="137"/>
      <c r="C4" s="137"/>
      <c r="D4" s="137"/>
      <c r="E4" s="137"/>
      <c r="F4" s="113"/>
      <c r="G4" s="113"/>
      <c r="H4" s="113"/>
      <c r="I4" s="85"/>
      <c r="J4" s="85"/>
      <c r="K4" s="1"/>
      <c r="L4" s="139" t="s">
        <v>544</v>
      </c>
      <c r="M4" s="139" t="s">
        <v>520</v>
      </c>
      <c r="N4" s="115" t="s">
        <v>521</v>
      </c>
      <c r="O4" s="115" t="s">
        <v>87</v>
      </c>
      <c r="P4" s="115" t="s">
        <v>87</v>
      </c>
      <c r="Q4" s="116"/>
      <c r="R4" s="115" t="s">
        <v>522</v>
      </c>
      <c r="AC4" s="158" t="s">
        <v>975</v>
      </c>
      <c r="AD4" s="12" t="s">
        <v>795</v>
      </c>
      <c r="AE4" s="12" t="s">
        <v>796</v>
      </c>
      <c r="AH4" s="137"/>
      <c r="AI4" s="137"/>
      <c r="AJ4" s="137"/>
      <c r="AK4" s="137"/>
    </row>
    <row r="5" spans="1:37" x14ac:dyDescent="0.3">
      <c r="A5" s="137"/>
      <c r="B5" s="137"/>
      <c r="C5" s="137"/>
      <c r="D5" s="137"/>
      <c r="E5" s="137"/>
      <c r="F5" s="113"/>
      <c r="G5" s="113"/>
      <c r="H5" s="113"/>
      <c r="I5" s="85"/>
      <c r="J5" s="85"/>
      <c r="L5" s="139"/>
      <c r="M5" s="139"/>
      <c r="N5" s="115" t="s">
        <v>523</v>
      </c>
      <c r="O5" s="115" t="s">
        <v>524</v>
      </c>
      <c r="P5" s="115" t="s">
        <v>525</v>
      </c>
      <c r="Q5" s="115">
        <v>4.0000000000000001E-3</v>
      </c>
      <c r="R5" s="116"/>
      <c r="AC5" s="159"/>
      <c r="AD5" s="12" t="s">
        <v>797</v>
      </c>
      <c r="AE5" s="12" t="s">
        <v>796</v>
      </c>
      <c r="AH5" s="137"/>
      <c r="AI5" s="137"/>
      <c r="AJ5" s="137"/>
      <c r="AK5" s="137"/>
    </row>
    <row r="6" spans="1:37" x14ac:dyDescent="0.3">
      <c r="A6" s="137"/>
      <c r="B6" s="137"/>
      <c r="C6" s="137"/>
      <c r="D6" s="137"/>
      <c r="E6" s="137"/>
      <c r="F6" s="113"/>
      <c r="G6" s="113"/>
      <c r="H6" s="113"/>
      <c r="I6" s="85"/>
      <c r="J6" s="85"/>
      <c r="L6" s="139"/>
      <c r="M6" s="139"/>
      <c r="N6" s="115" t="s">
        <v>526</v>
      </c>
      <c r="O6" s="115" t="s">
        <v>527</v>
      </c>
      <c r="P6" s="115" t="s">
        <v>528</v>
      </c>
      <c r="Q6" s="115">
        <v>0.8</v>
      </c>
      <c r="R6" s="116"/>
      <c r="AC6" s="159"/>
      <c r="AD6" s="12" t="s">
        <v>798</v>
      </c>
      <c r="AE6" s="12" t="s">
        <v>799</v>
      </c>
      <c r="AH6" s="137"/>
      <c r="AI6" s="137"/>
      <c r="AJ6" s="137"/>
      <c r="AK6" s="137"/>
    </row>
    <row r="7" spans="1:37" x14ac:dyDescent="0.3">
      <c r="A7" s="137"/>
      <c r="B7" s="137"/>
      <c r="C7" s="137"/>
      <c r="D7" s="137"/>
      <c r="E7" s="137"/>
      <c r="F7" s="113"/>
      <c r="G7" s="113"/>
      <c r="H7" s="113"/>
      <c r="I7" s="85"/>
      <c r="J7" s="85"/>
      <c r="L7" s="139"/>
      <c r="M7" s="139" t="s">
        <v>529</v>
      </c>
      <c r="N7" s="115" t="s">
        <v>521</v>
      </c>
      <c r="O7" s="115" t="s">
        <v>87</v>
      </c>
      <c r="P7" s="115" t="s">
        <v>87</v>
      </c>
      <c r="Q7" s="116"/>
      <c r="R7" s="115" t="s">
        <v>522</v>
      </c>
      <c r="AC7" s="160"/>
      <c r="AD7" s="12" t="s">
        <v>800</v>
      </c>
      <c r="AE7" s="12" t="s">
        <v>801</v>
      </c>
      <c r="AH7" s="137"/>
      <c r="AI7" s="137"/>
      <c r="AJ7" s="137"/>
      <c r="AK7" s="137"/>
    </row>
    <row r="8" spans="1:37" x14ac:dyDescent="0.3">
      <c r="A8" s="137"/>
      <c r="B8" s="137"/>
      <c r="C8" s="137"/>
      <c r="D8" s="137"/>
      <c r="E8" s="137"/>
      <c r="F8" s="113"/>
      <c r="G8" s="113"/>
      <c r="H8" s="113"/>
      <c r="I8" s="85"/>
      <c r="J8" s="85"/>
      <c r="L8" s="139"/>
      <c r="M8" s="139"/>
      <c r="N8" s="115" t="s">
        <v>523</v>
      </c>
      <c r="O8" s="115" t="s">
        <v>530</v>
      </c>
      <c r="P8" s="115" t="s">
        <v>531</v>
      </c>
      <c r="Q8" s="115">
        <v>0.11</v>
      </c>
      <c r="R8" s="116"/>
      <c r="AH8" s="137"/>
      <c r="AI8" s="137"/>
      <c r="AJ8" s="137"/>
      <c r="AK8" s="137"/>
    </row>
    <row r="9" spans="1:37" x14ac:dyDescent="0.3">
      <c r="A9" s="137"/>
      <c r="B9" s="137"/>
      <c r="C9" s="137"/>
      <c r="D9" s="137"/>
      <c r="E9" s="137"/>
      <c r="F9" s="113"/>
      <c r="G9" s="113"/>
      <c r="H9" s="113"/>
      <c r="I9" s="85"/>
      <c r="J9" s="85"/>
      <c r="L9" s="139"/>
      <c r="M9" s="139"/>
      <c r="N9" s="115" t="s">
        <v>526</v>
      </c>
      <c r="O9" s="115" t="s">
        <v>532</v>
      </c>
      <c r="P9" s="115" t="s">
        <v>533</v>
      </c>
      <c r="Q9" s="115">
        <v>0.26500000000000001</v>
      </c>
      <c r="R9" s="116"/>
      <c r="AH9" s="137"/>
      <c r="AI9" s="137"/>
      <c r="AJ9" s="137"/>
      <c r="AK9" s="137"/>
    </row>
    <row r="10" spans="1:37" x14ac:dyDescent="0.3">
      <c r="A10" s="137"/>
      <c r="B10" s="137"/>
      <c r="C10" s="137"/>
      <c r="D10" s="137"/>
      <c r="E10" s="137"/>
      <c r="F10" s="113"/>
      <c r="G10" s="113"/>
      <c r="H10" s="113"/>
      <c r="I10" s="85"/>
      <c r="J10" s="85"/>
      <c r="L10" s="139" t="s">
        <v>534</v>
      </c>
      <c r="M10" s="139"/>
      <c r="N10" s="115" t="s">
        <v>521</v>
      </c>
      <c r="O10" s="139" t="s">
        <v>535</v>
      </c>
      <c r="P10" s="139"/>
      <c r="Q10" s="116"/>
      <c r="R10" s="115" t="s">
        <v>522</v>
      </c>
      <c r="AH10" s="137"/>
      <c r="AI10" s="137"/>
      <c r="AJ10" s="137"/>
      <c r="AK10" s="137"/>
    </row>
    <row r="11" spans="1:37" x14ac:dyDescent="0.3">
      <c r="A11" s="137"/>
      <c r="B11" s="137"/>
      <c r="C11" s="137"/>
      <c r="D11" s="137"/>
      <c r="E11" s="137"/>
      <c r="F11" s="113"/>
      <c r="G11" s="113"/>
      <c r="H11" s="113"/>
      <c r="I11" s="85"/>
      <c r="J11" s="85"/>
      <c r="L11" s="139"/>
      <c r="M11" s="139"/>
      <c r="N11" s="115" t="s">
        <v>523</v>
      </c>
      <c r="O11" s="139" t="s">
        <v>536</v>
      </c>
      <c r="P11" s="139"/>
      <c r="Q11" s="115">
        <v>0.69699999999999995</v>
      </c>
      <c r="R11" s="116"/>
      <c r="AH11" s="137"/>
      <c r="AI11" s="137"/>
      <c r="AJ11" s="137"/>
      <c r="AK11" s="137"/>
    </row>
    <row r="12" spans="1:37" x14ac:dyDescent="0.3">
      <c r="A12" s="137"/>
      <c r="B12" s="137"/>
      <c r="C12" s="137"/>
      <c r="D12" s="137"/>
      <c r="E12" s="137"/>
      <c r="F12" s="113"/>
      <c r="G12" s="113"/>
      <c r="H12" s="113"/>
      <c r="I12" s="85"/>
      <c r="J12" s="85"/>
      <c r="L12" s="139"/>
      <c r="M12" s="139"/>
      <c r="N12" s="115" t="s">
        <v>526</v>
      </c>
      <c r="O12" s="139" t="s">
        <v>537</v>
      </c>
      <c r="P12" s="139"/>
      <c r="Q12" s="115">
        <v>0.61199999999999999</v>
      </c>
      <c r="R12" s="116"/>
      <c r="AH12" s="137"/>
      <c r="AI12" s="137"/>
      <c r="AJ12" s="137"/>
      <c r="AK12" s="137"/>
    </row>
    <row r="13" spans="1:37" x14ac:dyDescent="0.3">
      <c r="A13" s="137"/>
      <c r="B13" s="137"/>
      <c r="C13" s="137"/>
      <c r="D13" s="137"/>
      <c r="E13" s="137"/>
      <c r="F13" s="113"/>
      <c r="G13" s="113"/>
      <c r="H13" s="113"/>
      <c r="I13" s="85"/>
      <c r="J13" s="85"/>
      <c r="L13" s="139" t="s">
        <v>538</v>
      </c>
      <c r="M13" s="139"/>
      <c r="N13" s="115" t="s">
        <v>521</v>
      </c>
      <c r="O13" s="139" t="s">
        <v>539</v>
      </c>
      <c r="P13" s="139"/>
      <c r="Q13" s="116"/>
      <c r="R13" s="115" t="s">
        <v>522</v>
      </c>
      <c r="AH13" s="137"/>
      <c r="AI13" s="137"/>
      <c r="AJ13" s="137"/>
      <c r="AK13" s="137"/>
    </row>
    <row r="14" spans="1:37" x14ac:dyDescent="0.3">
      <c r="A14" s="137"/>
      <c r="B14" s="137"/>
      <c r="C14" s="137"/>
      <c r="D14" s="137"/>
      <c r="E14" s="137"/>
      <c r="F14" s="113"/>
      <c r="G14" s="113"/>
      <c r="H14" s="113"/>
      <c r="I14" s="85"/>
      <c r="J14" s="85"/>
      <c r="L14" s="139"/>
      <c r="M14" s="139"/>
      <c r="N14" s="115" t="s">
        <v>523</v>
      </c>
      <c r="O14" s="139" t="s">
        <v>540</v>
      </c>
      <c r="P14" s="139"/>
      <c r="Q14" s="115">
        <v>1</v>
      </c>
      <c r="R14" s="116"/>
      <c r="AH14" s="137"/>
      <c r="AI14" s="137"/>
      <c r="AJ14" s="137"/>
      <c r="AK14" s="137"/>
    </row>
    <row r="15" spans="1:37" x14ac:dyDescent="0.3">
      <c r="A15" s="137"/>
      <c r="B15" s="137"/>
      <c r="C15" s="137"/>
      <c r="D15" s="137"/>
      <c r="E15" s="137"/>
      <c r="F15" s="113"/>
      <c r="G15" s="113"/>
      <c r="H15" s="113"/>
      <c r="I15" s="85"/>
      <c r="J15" s="85"/>
      <c r="L15" s="139"/>
      <c r="M15" s="139"/>
      <c r="N15" s="115" t="s">
        <v>526</v>
      </c>
      <c r="O15" s="139" t="s">
        <v>541</v>
      </c>
      <c r="P15" s="139"/>
      <c r="Q15" s="115">
        <v>1</v>
      </c>
      <c r="R15" s="116"/>
      <c r="AH15" s="137"/>
      <c r="AI15" s="137"/>
      <c r="AJ15" s="137"/>
      <c r="AK15" s="137"/>
    </row>
    <row r="16" spans="1:37" x14ac:dyDescent="0.3">
      <c r="A16" s="112"/>
      <c r="B16" s="112"/>
      <c r="C16" s="112"/>
      <c r="D16" s="112"/>
      <c r="E16" s="112"/>
      <c r="AH16" s="112"/>
      <c r="AI16" s="112"/>
      <c r="AJ16" s="112"/>
      <c r="AK16" s="112"/>
    </row>
    <row r="17" spans="1:37" s="109" customFormat="1" x14ac:dyDescent="0.3">
      <c r="A17" s="137">
        <v>2</v>
      </c>
      <c r="B17" s="137" t="s">
        <v>16</v>
      </c>
      <c r="C17" s="137">
        <v>2016</v>
      </c>
      <c r="D17" s="137" t="s">
        <v>22</v>
      </c>
      <c r="E17" s="137" t="s">
        <v>393</v>
      </c>
      <c r="F17" s="84" t="s">
        <v>48</v>
      </c>
      <c r="G17" s="84" t="s">
        <v>962</v>
      </c>
      <c r="H17" s="84" t="s">
        <v>404</v>
      </c>
      <c r="I17" s="85" t="s">
        <v>32</v>
      </c>
      <c r="J17" s="85" t="s">
        <v>175</v>
      </c>
      <c r="L17" s="101" t="s">
        <v>542</v>
      </c>
      <c r="M17" s="102" t="s">
        <v>386</v>
      </c>
      <c r="N17" s="102"/>
      <c r="O17" s="101" t="s">
        <v>382</v>
      </c>
      <c r="P17" s="101" t="s">
        <v>383</v>
      </c>
      <c r="Q17" s="101" t="s">
        <v>384</v>
      </c>
      <c r="AH17" s="137">
        <v>2</v>
      </c>
      <c r="AI17" s="137" t="s">
        <v>16</v>
      </c>
      <c r="AJ17" s="137">
        <v>2016</v>
      </c>
      <c r="AK17" s="137" t="s">
        <v>22</v>
      </c>
    </row>
    <row r="18" spans="1:37" x14ac:dyDescent="0.3">
      <c r="A18" s="137"/>
      <c r="B18" s="137"/>
      <c r="C18" s="137"/>
      <c r="D18" s="137"/>
      <c r="E18" s="137"/>
      <c r="F18" s="84"/>
      <c r="G18" s="84"/>
      <c r="H18" s="84"/>
      <c r="I18" s="85"/>
      <c r="J18" s="85"/>
      <c r="K18" s="1"/>
      <c r="L18" s="115" t="s">
        <v>545</v>
      </c>
      <c r="M18" s="115" t="s">
        <v>546</v>
      </c>
      <c r="N18" s="115" t="s">
        <v>38</v>
      </c>
      <c r="O18" s="115" t="s">
        <v>547</v>
      </c>
      <c r="P18" s="115" t="s">
        <v>548</v>
      </c>
      <c r="Q18" s="115" t="s">
        <v>290</v>
      </c>
      <c r="R18" s="109"/>
      <c r="AH18" s="137"/>
      <c r="AI18" s="137"/>
      <c r="AJ18" s="137"/>
      <c r="AK18" s="137"/>
    </row>
    <row r="19" spans="1:37" x14ac:dyDescent="0.3">
      <c r="A19" s="137"/>
      <c r="B19" s="137"/>
      <c r="C19" s="137"/>
      <c r="D19" s="137"/>
      <c r="E19" s="137"/>
      <c r="F19" s="84"/>
      <c r="G19" s="84"/>
      <c r="H19" s="84"/>
      <c r="I19" s="85"/>
      <c r="J19" s="85"/>
      <c r="L19" s="115" t="s">
        <v>519</v>
      </c>
      <c r="M19" s="115" t="s">
        <v>30</v>
      </c>
      <c r="N19" s="115" t="s">
        <v>38</v>
      </c>
      <c r="O19" s="115" t="s">
        <v>549</v>
      </c>
      <c r="P19" s="115" t="s">
        <v>550</v>
      </c>
      <c r="Q19" s="115" t="s">
        <v>287</v>
      </c>
      <c r="R19" s="109"/>
      <c r="AH19" s="137"/>
      <c r="AI19" s="137"/>
      <c r="AJ19" s="137"/>
      <c r="AK19" s="137"/>
    </row>
    <row r="20" spans="1:37" x14ac:dyDescent="0.3">
      <c r="A20" s="137"/>
      <c r="B20" s="137"/>
      <c r="C20" s="137"/>
      <c r="D20" s="137"/>
      <c r="E20" s="137"/>
      <c r="F20" s="84"/>
      <c r="G20" s="84"/>
      <c r="H20" s="84"/>
      <c r="I20" s="85"/>
      <c r="J20" s="85"/>
      <c r="L20" s="139" t="s">
        <v>551</v>
      </c>
      <c r="M20" s="115" t="s">
        <v>552</v>
      </c>
      <c r="N20" s="115" t="s">
        <v>38</v>
      </c>
      <c r="O20" s="115" t="s">
        <v>553</v>
      </c>
      <c r="P20" s="115" t="s">
        <v>554</v>
      </c>
      <c r="Q20" s="115" t="s">
        <v>287</v>
      </c>
      <c r="R20" s="109"/>
      <c r="AH20" s="137"/>
      <c r="AI20" s="137"/>
      <c r="AJ20" s="137"/>
      <c r="AK20" s="137"/>
    </row>
    <row r="21" spans="1:37" x14ac:dyDescent="0.3">
      <c r="A21" s="137"/>
      <c r="B21" s="137"/>
      <c r="C21" s="137"/>
      <c r="D21" s="137"/>
      <c r="E21" s="137"/>
      <c r="F21" s="84"/>
      <c r="G21" s="84"/>
      <c r="H21" s="84"/>
      <c r="I21" s="85"/>
      <c r="J21" s="85"/>
      <c r="L21" s="139"/>
      <c r="M21" s="115" t="s">
        <v>33</v>
      </c>
      <c r="N21" s="115" t="s">
        <v>38</v>
      </c>
      <c r="O21" s="115" t="s">
        <v>555</v>
      </c>
      <c r="P21" s="115" t="s">
        <v>556</v>
      </c>
      <c r="Q21" s="115" t="s">
        <v>287</v>
      </c>
      <c r="R21" s="109"/>
      <c r="AH21" s="137"/>
      <c r="AI21" s="137"/>
      <c r="AJ21" s="137"/>
      <c r="AK21" s="137"/>
    </row>
    <row r="22" spans="1:37" x14ac:dyDescent="0.3">
      <c r="A22" s="112"/>
      <c r="B22" s="112"/>
      <c r="C22" s="112"/>
      <c r="D22" s="112"/>
      <c r="E22" s="112"/>
      <c r="AH22" s="112"/>
      <c r="AI22" s="112"/>
      <c r="AJ22" s="112"/>
      <c r="AK22" s="112"/>
    </row>
    <row r="23" spans="1:37" x14ac:dyDescent="0.3">
      <c r="A23" s="127">
        <v>3</v>
      </c>
      <c r="B23" s="127" t="s">
        <v>17</v>
      </c>
      <c r="C23" s="127">
        <v>2019</v>
      </c>
      <c r="D23" s="127" t="s">
        <v>24</v>
      </c>
      <c r="E23" s="127" t="s">
        <v>395</v>
      </c>
      <c r="F23" s="84" t="s">
        <v>48</v>
      </c>
      <c r="G23" s="84" t="s">
        <v>963</v>
      </c>
      <c r="H23" s="84" t="s">
        <v>405</v>
      </c>
      <c r="I23" s="85" t="s">
        <v>26</v>
      </c>
      <c r="J23" s="85" t="s">
        <v>26</v>
      </c>
      <c r="L23" s="101" t="s">
        <v>542</v>
      </c>
      <c r="M23" s="102" t="s">
        <v>386</v>
      </c>
      <c r="N23" s="102"/>
      <c r="O23" s="101" t="s">
        <v>557</v>
      </c>
      <c r="P23" s="101" t="s">
        <v>558</v>
      </c>
      <c r="Q23" s="101" t="s">
        <v>384</v>
      </c>
      <c r="AC23" s="101" t="s">
        <v>974</v>
      </c>
      <c r="AD23" s="101" t="s">
        <v>967</v>
      </c>
      <c r="AE23" s="101" t="s">
        <v>968</v>
      </c>
      <c r="AH23" s="127">
        <v>3</v>
      </c>
      <c r="AI23" s="127" t="s">
        <v>17</v>
      </c>
      <c r="AJ23" s="127">
        <v>2019</v>
      </c>
      <c r="AK23" s="127" t="s">
        <v>24</v>
      </c>
    </row>
    <row r="24" spans="1:37" x14ac:dyDescent="0.3">
      <c r="A24" s="127"/>
      <c r="B24" s="127"/>
      <c r="C24" s="127"/>
      <c r="D24" s="127"/>
      <c r="E24" s="127"/>
      <c r="F24" s="84"/>
      <c r="G24" s="84"/>
      <c r="H24" s="84"/>
      <c r="I24" s="85"/>
      <c r="J24" s="85"/>
      <c r="K24" s="1"/>
      <c r="L24" s="139" t="s">
        <v>559</v>
      </c>
      <c r="M24" s="115" t="s">
        <v>30</v>
      </c>
      <c r="N24" s="139" t="s">
        <v>39</v>
      </c>
      <c r="O24" s="115" t="s">
        <v>560</v>
      </c>
      <c r="P24" s="115" t="s">
        <v>561</v>
      </c>
      <c r="Q24" s="115" t="s">
        <v>562</v>
      </c>
      <c r="AC24" s="158" t="s">
        <v>468</v>
      </c>
      <c r="AD24" s="12" t="s">
        <v>802</v>
      </c>
      <c r="AE24" s="12" t="s">
        <v>803</v>
      </c>
      <c r="AH24" s="127"/>
      <c r="AI24" s="127"/>
      <c r="AJ24" s="127"/>
      <c r="AK24" s="127"/>
    </row>
    <row r="25" spans="1:37" x14ac:dyDescent="0.3">
      <c r="A25" s="127"/>
      <c r="B25" s="127"/>
      <c r="C25" s="127"/>
      <c r="D25" s="127"/>
      <c r="E25" s="127"/>
      <c r="F25" s="84"/>
      <c r="G25" s="84"/>
      <c r="H25" s="84"/>
      <c r="I25" s="85"/>
      <c r="J25" s="85"/>
      <c r="K25" s="1"/>
      <c r="L25" s="139"/>
      <c r="M25" s="115" t="s">
        <v>563</v>
      </c>
      <c r="N25" s="139"/>
      <c r="O25" s="115" t="s">
        <v>564</v>
      </c>
      <c r="P25" s="115" t="s">
        <v>565</v>
      </c>
      <c r="Q25" s="115">
        <v>4.0000000000000002E-4</v>
      </c>
      <c r="AC25" s="159"/>
      <c r="AD25" s="12" t="s">
        <v>804</v>
      </c>
      <c r="AE25" s="12" t="s">
        <v>805</v>
      </c>
      <c r="AH25" s="127"/>
      <c r="AI25" s="127"/>
      <c r="AJ25" s="127"/>
      <c r="AK25" s="127"/>
    </row>
    <row r="26" spans="1:37" x14ac:dyDescent="0.3">
      <c r="A26" s="127"/>
      <c r="B26" s="127"/>
      <c r="C26" s="127"/>
      <c r="D26" s="127"/>
      <c r="E26" s="127"/>
      <c r="F26" s="84"/>
      <c r="G26" s="84"/>
      <c r="H26" s="84"/>
      <c r="I26" s="85"/>
      <c r="J26" s="85"/>
      <c r="L26" s="139"/>
      <c r="M26" s="115" t="s">
        <v>33</v>
      </c>
      <c r="N26" s="139"/>
      <c r="O26" s="115" t="s">
        <v>566</v>
      </c>
      <c r="P26" s="115" t="s">
        <v>567</v>
      </c>
      <c r="Q26" s="115" t="s">
        <v>562</v>
      </c>
      <c r="AC26" s="159"/>
      <c r="AD26" s="12" t="s">
        <v>806</v>
      </c>
      <c r="AE26" s="12" t="s">
        <v>807</v>
      </c>
      <c r="AH26" s="127"/>
      <c r="AI26" s="127"/>
      <c r="AJ26" s="127"/>
      <c r="AK26" s="127"/>
    </row>
    <row r="27" spans="1:37" x14ac:dyDescent="0.3">
      <c r="A27" s="127"/>
      <c r="B27" s="127"/>
      <c r="C27" s="127"/>
      <c r="D27" s="127"/>
      <c r="E27" s="127"/>
      <c r="F27" s="84"/>
      <c r="G27" s="84"/>
      <c r="H27" s="84"/>
      <c r="I27" s="85"/>
      <c r="J27" s="85"/>
      <c r="L27" s="139"/>
      <c r="M27" s="115" t="s">
        <v>568</v>
      </c>
      <c r="N27" s="139"/>
      <c r="O27" s="115" t="s">
        <v>569</v>
      </c>
      <c r="P27" s="115" t="s">
        <v>570</v>
      </c>
      <c r="Q27" s="115">
        <v>1.2E-2</v>
      </c>
      <c r="AC27" s="160"/>
      <c r="AD27" s="12" t="s">
        <v>808</v>
      </c>
      <c r="AE27" s="12" t="s">
        <v>809</v>
      </c>
      <c r="AH27" s="127"/>
      <c r="AI27" s="127"/>
      <c r="AJ27" s="127"/>
      <c r="AK27" s="127"/>
    </row>
    <row r="28" spans="1:37" x14ac:dyDescent="0.3">
      <c r="A28" s="127"/>
      <c r="B28" s="127"/>
      <c r="C28" s="127"/>
      <c r="D28" s="127"/>
      <c r="E28" s="127"/>
      <c r="F28" s="84"/>
      <c r="G28" s="84"/>
      <c r="H28" s="84"/>
      <c r="I28" s="85"/>
      <c r="J28" s="85"/>
      <c r="L28" s="139" t="s">
        <v>571</v>
      </c>
      <c r="M28" s="115" t="s">
        <v>30</v>
      </c>
      <c r="N28" s="139" t="s">
        <v>39</v>
      </c>
      <c r="O28" s="115" t="s">
        <v>572</v>
      </c>
      <c r="P28" s="115" t="s">
        <v>573</v>
      </c>
      <c r="Q28" s="115" t="s">
        <v>562</v>
      </c>
      <c r="AH28" s="127"/>
      <c r="AI28" s="127"/>
      <c r="AJ28" s="127"/>
      <c r="AK28" s="127"/>
    </row>
    <row r="29" spans="1:37" x14ac:dyDescent="0.3">
      <c r="A29" s="127"/>
      <c r="B29" s="127"/>
      <c r="C29" s="127"/>
      <c r="D29" s="127"/>
      <c r="E29" s="127"/>
      <c r="F29" s="84"/>
      <c r="G29" s="84"/>
      <c r="H29" s="84"/>
      <c r="I29" s="85"/>
      <c r="J29" s="85"/>
      <c r="L29" s="139"/>
      <c r="M29" s="115" t="s">
        <v>563</v>
      </c>
      <c r="N29" s="139"/>
      <c r="O29" s="115" t="s">
        <v>574</v>
      </c>
      <c r="P29" s="115" t="s">
        <v>575</v>
      </c>
      <c r="Q29" s="115">
        <v>2.9999999999999997E-4</v>
      </c>
      <c r="AH29" s="127"/>
      <c r="AI29" s="127"/>
      <c r="AJ29" s="127"/>
      <c r="AK29" s="127"/>
    </row>
    <row r="30" spans="1:37" x14ac:dyDescent="0.3">
      <c r="A30" s="127"/>
      <c r="B30" s="127"/>
      <c r="C30" s="127"/>
      <c r="D30" s="127"/>
      <c r="E30" s="127"/>
      <c r="F30" s="84"/>
      <c r="G30" s="84"/>
      <c r="H30" s="84"/>
      <c r="I30" s="85"/>
      <c r="J30" s="85"/>
      <c r="L30" s="139"/>
      <c r="M30" s="115" t="s">
        <v>33</v>
      </c>
      <c r="N30" s="139"/>
      <c r="O30" s="115" t="s">
        <v>576</v>
      </c>
      <c r="P30" s="115" t="s">
        <v>577</v>
      </c>
      <c r="Q30" s="115" t="s">
        <v>562</v>
      </c>
      <c r="AH30" s="127"/>
      <c r="AI30" s="127"/>
      <c r="AJ30" s="127"/>
      <c r="AK30" s="127"/>
    </row>
    <row r="31" spans="1:37" x14ac:dyDescent="0.3">
      <c r="A31" s="112"/>
      <c r="B31" s="112"/>
      <c r="C31" s="112"/>
      <c r="D31" s="112"/>
      <c r="E31" s="112"/>
      <c r="AH31" s="112"/>
      <c r="AI31" s="112"/>
      <c r="AJ31" s="112"/>
      <c r="AK31" s="112"/>
    </row>
    <row r="32" spans="1:37" x14ac:dyDescent="0.3">
      <c r="A32" s="128">
        <v>4</v>
      </c>
      <c r="B32" s="128" t="s">
        <v>18</v>
      </c>
      <c r="C32" s="128">
        <v>2018</v>
      </c>
      <c r="D32" s="128" t="s">
        <v>24</v>
      </c>
      <c r="E32" s="128" t="s">
        <v>33</v>
      </c>
      <c r="F32" s="87" t="s">
        <v>48</v>
      </c>
      <c r="G32" s="87" t="s">
        <v>965</v>
      </c>
      <c r="H32" s="87" t="s">
        <v>173</v>
      </c>
      <c r="I32" s="88" t="s">
        <v>26</v>
      </c>
      <c r="J32" s="88" t="s">
        <v>26</v>
      </c>
      <c r="L32" s="101" t="s">
        <v>542</v>
      </c>
      <c r="M32" s="102" t="s">
        <v>386</v>
      </c>
      <c r="N32" s="102"/>
      <c r="O32" s="101" t="s">
        <v>557</v>
      </c>
      <c r="P32" s="101" t="s">
        <v>558</v>
      </c>
      <c r="Q32" s="101" t="s">
        <v>384</v>
      </c>
      <c r="T32" s="101" t="s">
        <v>964</v>
      </c>
      <c r="U32" s="102" t="s">
        <v>408</v>
      </c>
      <c r="V32" s="102"/>
      <c r="W32" s="102" t="s">
        <v>557</v>
      </c>
      <c r="X32" s="102"/>
      <c r="Y32" s="102" t="s">
        <v>558</v>
      </c>
      <c r="Z32" s="102"/>
      <c r="AA32" s="101" t="s">
        <v>384</v>
      </c>
      <c r="AH32" s="128">
        <v>4</v>
      </c>
      <c r="AI32" s="128" t="s">
        <v>18</v>
      </c>
      <c r="AJ32" s="128">
        <v>2018</v>
      </c>
      <c r="AK32" s="128" t="s">
        <v>24</v>
      </c>
    </row>
    <row r="33" spans="1:37" x14ac:dyDescent="0.3">
      <c r="A33" s="129"/>
      <c r="B33" s="129"/>
      <c r="C33" s="129"/>
      <c r="D33" s="129"/>
      <c r="E33" s="129"/>
      <c r="F33" s="89"/>
      <c r="G33" s="89"/>
      <c r="H33" s="89"/>
      <c r="I33" s="90"/>
      <c r="J33" s="90"/>
      <c r="K33" s="1"/>
      <c r="L33" s="139" t="s">
        <v>571</v>
      </c>
      <c r="M33" s="115" t="s">
        <v>578</v>
      </c>
      <c r="N33" s="141" t="s">
        <v>592</v>
      </c>
      <c r="O33" s="115" t="s">
        <v>579</v>
      </c>
      <c r="P33" s="115" t="s">
        <v>580</v>
      </c>
      <c r="Q33" s="115" t="s">
        <v>581</v>
      </c>
      <c r="T33" s="139" t="s">
        <v>639</v>
      </c>
      <c r="U33" s="139" t="s">
        <v>40</v>
      </c>
      <c r="V33" s="115" t="s">
        <v>640</v>
      </c>
      <c r="W33" s="142">
        <v>0</v>
      </c>
      <c r="X33" s="115" t="s">
        <v>641</v>
      </c>
      <c r="Y33" s="143">
        <v>0.25</v>
      </c>
      <c r="Z33" s="115" t="s">
        <v>341</v>
      </c>
      <c r="AA33" s="139" t="s">
        <v>642</v>
      </c>
      <c r="AH33" s="129"/>
      <c r="AI33" s="129"/>
      <c r="AJ33" s="129"/>
      <c r="AK33" s="129"/>
    </row>
    <row r="34" spans="1:37" x14ac:dyDescent="0.3">
      <c r="A34" s="129"/>
      <c r="B34" s="129"/>
      <c r="C34" s="129"/>
      <c r="D34" s="129"/>
      <c r="E34" s="129"/>
      <c r="F34" s="89"/>
      <c r="G34" s="89"/>
      <c r="H34" s="89"/>
      <c r="I34" s="90"/>
      <c r="J34" s="90"/>
      <c r="K34" s="1"/>
      <c r="L34" s="139"/>
      <c r="M34" s="115" t="s">
        <v>591</v>
      </c>
      <c r="N34" s="141"/>
      <c r="O34" s="115" t="s">
        <v>582</v>
      </c>
      <c r="P34" s="115" t="s">
        <v>583</v>
      </c>
      <c r="Q34" s="115" t="s">
        <v>581</v>
      </c>
      <c r="T34" s="139"/>
      <c r="U34" s="139"/>
      <c r="V34" s="115" t="s">
        <v>643</v>
      </c>
      <c r="W34" s="143">
        <v>8.3000000000000004E-2</v>
      </c>
      <c r="X34" s="115" t="s">
        <v>644</v>
      </c>
      <c r="Y34" s="143">
        <v>0.25</v>
      </c>
      <c r="Z34" s="115" t="s">
        <v>341</v>
      </c>
      <c r="AA34" s="139"/>
      <c r="AH34" s="129"/>
      <c r="AI34" s="129"/>
      <c r="AJ34" s="129"/>
      <c r="AK34" s="129"/>
    </row>
    <row r="35" spans="1:37" x14ac:dyDescent="0.3">
      <c r="A35" s="129"/>
      <c r="B35" s="129"/>
      <c r="C35" s="129"/>
      <c r="D35" s="129"/>
      <c r="E35" s="129"/>
      <c r="F35" s="89"/>
      <c r="G35" s="89"/>
      <c r="H35" s="89"/>
      <c r="I35" s="90"/>
      <c r="J35" s="90"/>
      <c r="T35" s="139"/>
      <c r="U35" s="139"/>
      <c r="V35" s="115" t="s">
        <v>645</v>
      </c>
      <c r="W35" s="143">
        <v>0.25</v>
      </c>
      <c r="X35" s="115" t="s">
        <v>341</v>
      </c>
      <c r="Y35" s="143">
        <v>0.29199999999999998</v>
      </c>
      <c r="Z35" s="115" t="s">
        <v>646</v>
      </c>
      <c r="AA35" s="139"/>
      <c r="AH35" s="129"/>
      <c r="AI35" s="129"/>
      <c r="AJ35" s="129"/>
      <c r="AK35" s="129"/>
    </row>
    <row r="36" spans="1:37" x14ac:dyDescent="0.3">
      <c r="A36" s="129"/>
      <c r="B36" s="129"/>
      <c r="C36" s="129"/>
      <c r="D36" s="129"/>
      <c r="E36" s="129"/>
      <c r="F36" s="89"/>
      <c r="G36" s="89"/>
      <c r="H36" s="89"/>
      <c r="I36" s="90"/>
      <c r="J36" s="90"/>
      <c r="K36" s="100"/>
      <c r="T36" s="139"/>
      <c r="U36" s="139"/>
      <c r="V36" s="115" t="s">
        <v>647</v>
      </c>
      <c r="W36" s="143">
        <v>0.66700000000000004</v>
      </c>
      <c r="X36" s="115" t="s">
        <v>648</v>
      </c>
      <c r="Y36" s="143">
        <v>0.20799999999999999</v>
      </c>
      <c r="Z36" s="115" t="s">
        <v>649</v>
      </c>
      <c r="AA36" s="139"/>
      <c r="AH36" s="129"/>
      <c r="AI36" s="129"/>
      <c r="AJ36" s="129"/>
      <c r="AK36" s="129"/>
    </row>
    <row r="37" spans="1:37" x14ac:dyDescent="0.3">
      <c r="A37" s="130"/>
      <c r="B37" s="130"/>
      <c r="C37" s="130"/>
      <c r="D37" s="130"/>
      <c r="E37" s="130"/>
      <c r="F37" s="91"/>
      <c r="G37" s="91"/>
      <c r="H37" s="91"/>
      <c r="I37" s="92"/>
      <c r="J37" s="92"/>
      <c r="K37" s="100"/>
      <c r="T37" s="115" t="s">
        <v>650</v>
      </c>
      <c r="U37" s="139"/>
      <c r="V37" s="115" t="s">
        <v>651</v>
      </c>
      <c r="W37" s="115" t="s">
        <v>26</v>
      </c>
      <c r="X37" s="115" t="s">
        <v>26</v>
      </c>
      <c r="Y37" s="143">
        <v>0.66700000000000004</v>
      </c>
      <c r="Z37" s="115" t="s">
        <v>648</v>
      </c>
      <c r="AA37" s="115" t="s">
        <v>26</v>
      </c>
      <c r="AH37" s="130"/>
      <c r="AI37" s="130"/>
      <c r="AJ37" s="130"/>
      <c r="AK37" s="130"/>
    </row>
    <row r="38" spans="1:37" x14ac:dyDescent="0.3">
      <c r="A38" s="112"/>
      <c r="B38" s="112"/>
      <c r="C38" s="112"/>
      <c r="D38" s="112"/>
      <c r="E38" s="112"/>
      <c r="K38" s="100"/>
      <c r="AH38" s="112"/>
      <c r="AI38" s="112"/>
      <c r="AJ38" s="112"/>
      <c r="AK38" s="112"/>
    </row>
    <row r="39" spans="1:37" x14ac:dyDescent="0.3">
      <c r="A39" s="137">
        <v>5</v>
      </c>
      <c r="B39" s="127" t="s">
        <v>19</v>
      </c>
      <c r="C39" s="137">
        <v>2016</v>
      </c>
      <c r="D39" s="127" t="s">
        <v>24</v>
      </c>
      <c r="E39" s="127" t="s">
        <v>34</v>
      </c>
      <c r="F39" s="84" t="s">
        <v>48</v>
      </c>
      <c r="G39" s="84" t="s">
        <v>171</v>
      </c>
      <c r="H39" s="84" t="s">
        <v>406</v>
      </c>
      <c r="I39" s="85" t="s">
        <v>26</v>
      </c>
      <c r="J39" s="85" t="s">
        <v>26</v>
      </c>
      <c r="L39" s="101" t="s">
        <v>542</v>
      </c>
      <c r="M39" s="102" t="s">
        <v>386</v>
      </c>
      <c r="N39" s="102"/>
      <c r="O39" s="101" t="s">
        <v>557</v>
      </c>
      <c r="P39" s="101" t="s">
        <v>558</v>
      </c>
      <c r="Q39" s="101" t="s">
        <v>384</v>
      </c>
      <c r="T39" s="101" t="s">
        <v>964</v>
      </c>
      <c r="U39" s="102" t="s">
        <v>408</v>
      </c>
      <c r="V39" s="102"/>
      <c r="W39" s="102" t="s">
        <v>557</v>
      </c>
      <c r="X39" s="102"/>
      <c r="Y39" s="102" t="s">
        <v>558</v>
      </c>
      <c r="Z39" s="102"/>
      <c r="AA39" s="101" t="s">
        <v>384</v>
      </c>
      <c r="AH39" s="137">
        <v>5</v>
      </c>
      <c r="AI39" s="127" t="s">
        <v>19</v>
      </c>
      <c r="AJ39" s="137">
        <v>2016</v>
      </c>
      <c r="AK39" s="127" t="s">
        <v>24</v>
      </c>
    </row>
    <row r="40" spans="1:37" x14ac:dyDescent="0.3">
      <c r="A40" s="137"/>
      <c r="B40" s="127"/>
      <c r="C40" s="137"/>
      <c r="D40" s="127"/>
      <c r="E40" s="127"/>
      <c r="F40" s="84"/>
      <c r="G40" s="84"/>
      <c r="H40" s="84"/>
      <c r="I40" s="85"/>
      <c r="J40" s="85"/>
      <c r="K40" s="1"/>
      <c r="L40" s="115" t="s">
        <v>584</v>
      </c>
      <c r="M40" s="141" t="s">
        <v>966</v>
      </c>
      <c r="N40" s="139" t="s">
        <v>41</v>
      </c>
      <c r="O40" s="115" t="s">
        <v>585</v>
      </c>
      <c r="P40" s="115" t="s">
        <v>586</v>
      </c>
      <c r="Q40" s="115">
        <v>0.73</v>
      </c>
      <c r="T40" s="115" t="s">
        <v>639</v>
      </c>
      <c r="U40" s="115" t="s">
        <v>41</v>
      </c>
      <c r="V40" s="115" t="s">
        <v>652</v>
      </c>
      <c r="W40" s="139" t="s">
        <v>647</v>
      </c>
      <c r="X40" s="139"/>
      <c r="Y40" s="139" t="s">
        <v>645</v>
      </c>
      <c r="Z40" s="139"/>
      <c r="AA40" s="115">
        <v>2.5000000000000001E-3</v>
      </c>
      <c r="AH40" s="137"/>
      <c r="AI40" s="127"/>
      <c r="AJ40" s="137"/>
      <c r="AK40" s="127"/>
    </row>
    <row r="41" spans="1:37" x14ac:dyDescent="0.3">
      <c r="A41" s="137"/>
      <c r="B41" s="127"/>
      <c r="C41" s="137"/>
      <c r="D41" s="127"/>
      <c r="E41" s="127"/>
      <c r="F41" s="84"/>
      <c r="G41" s="84"/>
      <c r="H41" s="84"/>
      <c r="I41" s="85"/>
      <c r="J41" s="85"/>
      <c r="K41" s="1"/>
      <c r="L41" s="115" t="s">
        <v>538</v>
      </c>
      <c r="M41" s="141"/>
      <c r="N41" s="139"/>
      <c r="O41" s="115" t="s">
        <v>587</v>
      </c>
      <c r="P41" s="115" t="s">
        <v>588</v>
      </c>
      <c r="Q41" s="115">
        <v>0.1</v>
      </c>
      <c r="AH41" s="137"/>
      <c r="AI41" s="127"/>
      <c r="AJ41" s="137"/>
      <c r="AK41" s="127"/>
    </row>
    <row r="42" spans="1:37" x14ac:dyDescent="0.3">
      <c r="A42" s="137"/>
      <c r="B42" s="127"/>
      <c r="C42" s="137"/>
      <c r="D42" s="127"/>
      <c r="E42" s="127"/>
      <c r="F42" s="84"/>
      <c r="G42" s="84"/>
      <c r="H42" s="84"/>
      <c r="I42" s="85"/>
      <c r="J42" s="85"/>
      <c r="L42" s="115" t="s">
        <v>589</v>
      </c>
      <c r="M42" s="141"/>
      <c r="N42" s="139"/>
      <c r="O42" s="115" t="s">
        <v>590</v>
      </c>
      <c r="P42" s="115" t="s">
        <v>168</v>
      </c>
      <c r="Q42" s="115">
        <v>0.2</v>
      </c>
      <c r="AH42" s="137"/>
      <c r="AI42" s="127"/>
      <c r="AJ42" s="137"/>
      <c r="AK42" s="127"/>
    </row>
    <row r="43" spans="1:37" x14ac:dyDescent="0.3">
      <c r="A43" s="112"/>
      <c r="B43" s="112"/>
      <c r="C43" s="112"/>
      <c r="D43" s="112"/>
      <c r="E43" s="112"/>
      <c r="AH43" s="112"/>
      <c r="AI43" s="112"/>
      <c r="AJ43" s="112"/>
      <c r="AK43" s="112"/>
    </row>
    <row r="44" spans="1:37" x14ac:dyDescent="0.3">
      <c r="A44" s="137">
        <v>6</v>
      </c>
      <c r="B44" s="127" t="s">
        <v>16</v>
      </c>
      <c r="C44" s="137">
        <v>2010</v>
      </c>
      <c r="D44" s="127" t="s">
        <v>24</v>
      </c>
      <c r="E44" s="127" t="s">
        <v>30</v>
      </c>
      <c r="F44" s="84" t="s">
        <v>48</v>
      </c>
      <c r="G44" s="84" t="s">
        <v>172</v>
      </c>
      <c r="H44" s="84" t="s">
        <v>174</v>
      </c>
      <c r="I44" s="85" t="s">
        <v>26</v>
      </c>
      <c r="J44" s="85" t="s">
        <v>26</v>
      </c>
      <c r="L44" s="102" t="s">
        <v>542</v>
      </c>
      <c r="M44" s="102" t="s">
        <v>386</v>
      </c>
      <c r="N44" s="102"/>
      <c r="O44" s="102" t="s">
        <v>638</v>
      </c>
      <c r="P44" s="102"/>
      <c r="Q44" s="102" t="s">
        <v>384</v>
      </c>
      <c r="AH44" s="137">
        <v>6</v>
      </c>
      <c r="AI44" s="127" t="s">
        <v>16</v>
      </c>
      <c r="AJ44" s="137">
        <v>2010</v>
      </c>
      <c r="AK44" s="127" t="s">
        <v>24</v>
      </c>
    </row>
    <row r="45" spans="1:37" x14ac:dyDescent="0.3">
      <c r="A45" s="137"/>
      <c r="B45" s="127"/>
      <c r="C45" s="137"/>
      <c r="D45" s="127"/>
      <c r="E45" s="127"/>
      <c r="F45" s="84"/>
      <c r="G45" s="84"/>
      <c r="H45" s="84"/>
      <c r="I45" s="85"/>
      <c r="J45" s="85"/>
      <c r="L45" s="102"/>
      <c r="M45" s="102"/>
      <c r="N45" s="102"/>
      <c r="O45" s="146" t="s">
        <v>636</v>
      </c>
      <c r="P45" s="146" t="s">
        <v>637</v>
      </c>
      <c r="Q45" s="102"/>
      <c r="AH45" s="137"/>
      <c r="AI45" s="127"/>
      <c r="AJ45" s="137"/>
      <c r="AK45" s="127"/>
    </row>
    <row r="46" spans="1:37" x14ac:dyDescent="0.3">
      <c r="A46" s="137"/>
      <c r="B46" s="127"/>
      <c r="C46" s="137"/>
      <c r="D46" s="127"/>
      <c r="E46" s="127"/>
      <c r="F46" s="84"/>
      <c r="G46" s="84"/>
      <c r="H46" s="84"/>
      <c r="I46" s="85"/>
      <c r="J46" s="85"/>
      <c r="K46" s="1"/>
      <c r="L46" s="139" t="s">
        <v>595</v>
      </c>
      <c r="M46" s="115" t="s">
        <v>607</v>
      </c>
      <c r="N46" s="139" t="s">
        <v>493</v>
      </c>
      <c r="O46" s="115">
        <v>-3.5</v>
      </c>
      <c r="P46" s="115" t="s">
        <v>597</v>
      </c>
      <c r="Q46" s="139" t="s">
        <v>596</v>
      </c>
      <c r="AH46" s="137"/>
      <c r="AI46" s="127"/>
      <c r="AJ46" s="137"/>
      <c r="AK46" s="127"/>
    </row>
    <row r="47" spans="1:37" x14ac:dyDescent="0.3">
      <c r="A47" s="137"/>
      <c r="B47" s="127"/>
      <c r="C47" s="137"/>
      <c r="D47" s="127"/>
      <c r="E47" s="127"/>
      <c r="F47" s="84"/>
      <c r="G47" s="84"/>
      <c r="H47" s="84"/>
      <c r="I47" s="85"/>
      <c r="J47" s="85"/>
      <c r="K47" s="1"/>
      <c r="L47" s="139"/>
      <c r="M47" s="116" t="s">
        <v>608</v>
      </c>
      <c r="N47" s="139"/>
      <c r="O47" s="115">
        <v>-2.2999999999999998</v>
      </c>
      <c r="P47" s="115" t="s">
        <v>598</v>
      </c>
      <c r="Q47" s="139"/>
      <c r="AH47" s="137"/>
      <c r="AI47" s="127"/>
      <c r="AJ47" s="137"/>
      <c r="AK47" s="127"/>
    </row>
    <row r="48" spans="1:37" x14ac:dyDescent="0.3">
      <c r="A48" s="137"/>
      <c r="B48" s="127"/>
      <c r="C48" s="137"/>
      <c r="D48" s="127"/>
      <c r="E48" s="127"/>
      <c r="F48" s="84"/>
      <c r="G48" s="84"/>
      <c r="H48" s="84"/>
      <c r="I48" s="85"/>
      <c r="J48" s="85"/>
      <c r="L48" s="139"/>
      <c r="M48" s="116" t="s">
        <v>609</v>
      </c>
      <c r="N48" s="139"/>
      <c r="O48" s="115">
        <v>-4.5</v>
      </c>
      <c r="P48" s="115" t="s">
        <v>599</v>
      </c>
      <c r="Q48" s="139"/>
      <c r="AH48" s="137"/>
      <c r="AI48" s="127"/>
      <c r="AJ48" s="137"/>
      <c r="AK48" s="127"/>
    </row>
    <row r="49" spans="1:37" x14ac:dyDescent="0.3">
      <c r="A49" s="137"/>
      <c r="B49" s="127"/>
      <c r="C49" s="137"/>
      <c r="D49" s="127"/>
      <c r="E49" s="127"/>
      <c r="F49" s="84"/>
      <c r="G49" s="84"/>
      <c r="H49" s="84"/>
      <c r="I49" s="85"/>
      <c r="J49" s="85"/>
      <c r="L49" s="139"/>
      <c r="M49" s="115" t="s">
        <v>610</v>
      </c>
      <c r="N49" s="139"/>
      <c r="O49" s="115" t="s">
        <v>600</v>
      </c>
      <c r="P49" s="115" t="s">
        <v>598</v>
      </c>
      <c r="Q49" s="139"/>
      <c r="AH49" s="137"/>
      <c r="AI49" s="127"/>
      <c r="AJ49" s="137"/>
      <c r="AK49" s="127"/>
    </row>
    <row r="50" spans="1:37" x14ac:dyDescent="0.3">
      <c r="A50" s="137"/>
      <c r="B50" s="127"/>
      <c r="C50" s="137"/>
      <c r="D50" s="127"/>
      <c r="E50" s="127"/>
      <c r="F50" s="84"/>
      <c r="G50" s="84"/>
      <c r="H50" s="84"/>
      <c r="I50" s="85"/>
      <c r="J50" s="85"/>
      <c r="L50" s="139"/>
      <c r="M50" s="115" t="s">
        <v>622</v>
      </c>
      <c r="N50" s="139"/>
      <c r="O50" s="115">
        <v>-2.1</v>
      </c>
      <c r="P50" s="115" t="s">
        <v>601</v>
      </c>
      <c r="Q50" s="139"/>
      <c r="AH50" s="137"/>
      <c r="AI50" s="127"/>
      <c r="AJ50" s="137"/>
      <c r="AK50" s="127"/>
    </row>
    <row r="51" spans="1:37" x14ac:dyDescent="0.3">
      <c r="A51" s="137"/>
      <c r="B51" s="127"/>
      <c r="C51" s="137"/>
      <c r="D51" s="127"/>
      <c r="E51" s="127"/>
      <c r="F51" s="84"/>
      <c r="G51" s="84"/>
      <c r="H51" s="84"/>
      <c r="I51" s="85"/>
      <c r="J51" s="85"/>
      <c r="L51" s="139"/>
      <c r="M51" s="115" t="s">
        <v>623</v>
      </c>
      <c r="N51" s="139"/>
      <c r="O51" s="115">
        <v>-2</v>
      </c>
      <c r="P51" s="115" t="s">
        <v>599</v>
      </c>
      <c r="Q51" s="139"/>
      <c r="AH51" s="137"/>
      <c r="AI51" s="127"/>
      <c r="AJ51" s="137"/>
      <c r="AK51" s="127"/>
    </row>
    <row r="52" spans="1:37" x14ac:dyDescent="0.3">
      <c r="A52" s="137"/>
      <c r="B52" s="127"/>
      <c r="C52" s="137"/>
      <c r="D52" s="127"/>
      <c r="E52" s="127"/>
      <c r="F52" s="84"/>
      <c r="G52" s="84"/>
      <c r="H52" s="84"/>
      <c r="I52" s="85"/>
      <c r="J52" s="85"/>
      <c r="L52" s="139"/>
      <c r="M52" s="115" t="s">
        <v>611</v>
      </c>
      <c r="N52" s="139"/>
      <c r="O52" s="115" t="s">
        <v>602</v>
      </c>
      <c r="P52" s="115" t="s">
        <v>603</v>
      </c>
      <c r="Q52" s="139"/>
      <c r="AH52" s="137"/>
      <c r="AI52" s="127"/>
      <c r="AJ52" s="137"/>
      <c r="AK52" s="127"/>
    </row>
    <row r="53" spans="1:37" x14ac:dyDescent="0.3">
      <c r="A53" s="137"/>
      <c r="B53" s="127"/>
      <c r="C53" s="137"/>
      <c r="D53" s="127"/>
      <c r="E53" s="127"/>
      <c r="F53" s="84"/>
      <c r="G53" s="84"/>
      <c r="H53" s="84"/>
      <c r="I53" s="85"/>
      <c r="J53" s="85"/>
      <c r="L53" s="139"/>
      <c r="M53" s="115" t="s">
        <v>620</v>
      </c>
      <c r="N53" s="139"/>
      <c r="O53" s="115">
        <v>-3.4</v>
      </c>
      <c r="P53" s="115" t="s">
        <v>604</v>
      </c>
      <c r="Q53" s="139"/>
      <c r="AH53" s="137"/>
      <c r="AI53" s="127"/>
      <c r="AJ53" s="137"/>
      <c r="AK53" s="127"/>
    </row>
    <row r="54" spans="1:37" x14ac:dyDescent="0.3">
      <c r="A54" s="137"/>
      <c r="B54" s="127"/>
      <c r="C54" s="137"/>
      <c r="D54" s="127"/>
      <c r="E54" s="127"/>
      <c r="F54" s="84"/>
      <c r="G54" s="84"/>
      <c r="H54" s="84"/>
      <c r="I54" s="85"/>
      <c r="J54" s="85"/>
      <c r="L54" s="139"/>
      <c r="M54" s="115" t="s">
        <v>621</v>
      </c>
      <c r="N54" s="139"/>
      <c r="O54" s="115">
        <v>-1.8</v>
      </c>
      <c r="P54" s="115" t="s">
        <v>605</v>
      </c>
      <c r="Q54" s="139"/>
      <c r="AH54" s="137"/>
      <c r="AI54" s="127"/>
      <c r="AJ54" s="137"/>
      <c r="AK54" s="127"/>
    </row>
    <row r="55" spans="1:37" x14ac:dyDescent="0.3">
      <c r="A55" s="137"/>
      <c r="B55" s="127"/>
      <c r="C55" s="137"/>
      <c r="D55" s="127"/>
      <c r="E55" s="127"/>
      <c r="F55" s="84"/>
      <c r="G55" s="84"/>
      <c r="H55" s="84"/>
      <c r="I55" s="85"/>
      <c r="J55" s="85"/>
      <c r="L55" s="139" t="s">
        <v>593</v>
      </c>
      <c r="M55" s="115" t="s">
        <v>612</v>
      </c>
      <c r="N55" s="139" t="s">
        <v>493</v>
      </c>
      <c r="O55" s="139" t="s">
        <v>26</v>
      </c>
      <c r="P55" s="115" t="s">
        <v>628</v>
      </c>
      <c r="Q55" s="139"/>
      <c r="AH55" s="137"/>
      <c r="AI55" s="127"/>
      <c r="AJ55" s="137"/>
      <c r="AK55" s="127"/>
    </row>
    <row r="56" spans="1:37" x14ac:dyDescent="0.3">
      <c r="A56" s="137"/>
      <c r="B56" s="127"/>
      <c r="C56" s="137"/>
      <c r="D56" s="127"/>
      <c r="E56" s="127"/>
      <c r="F56" s="84"/>
      <c r="G56" s="84"/>
      <c r="H56" s="84"/>
      <c r="I56" s="85"/>
      <c r="J56" s="85"/>
      <c r="L56" s="139"/>
      <c r="M56" s="115" t="s">
        <v>613</v>
      </c>
      <c r="N56" s="139"/>
      <c r="O56" s="139"/>
      <c r="P56" s="115" t="s">
        <v>629</v>
      </c>
      <c r="Q56" s="139"/>
      <c r="AH56" s="137"/>
      <c r="AI56" s="127"/>
      <c r="AJ56" s="137"/>
      <c r="AK56" s="127"/>
    </row>
    <row r="57" spans="1:37" x14ac:dyDescent="0.3">
      <c r="A57" s="137"/>
      <c r="B57" s="127"/>
      <c r="C57" s="137"/>
      <c r="D57" s="127"/>
      <c r="E57" s="127"/>
      <c r="F57" s="84"/>
      <c r="G57" s="84"/>
      <c r="H57" s="84"/>
      <c r="I57" s="85"/>
      <c r="J57" s="85"/>
      <c r="L57" s="139"/>
      <c r="M57" s="115" t="s">
        <v>614</v>
      </c>
      <c r="N57" s="139"/>
      <c r="O57" s="139" t="s">
        <v>26</v>
      </c>
      <c r="P57" s="115" t="s">
        <v>630</v>
      </c>
      <c r="Q57" s="139"/>
      <c r="AH57" s="137"/>
      <c r="AI57" s="127"/>
      <c r="AJ57" s="137"/>
      <c r="AK57" s="127"/>
    </row>
    <row r="58" spans="1:37" x14ac:dyDescent="0.3">
      <c r="A58" s="137"/>
      <c r="B58" s="127"/>
      <c r="C58" s="137"/>
      <c r="D58" s="127"/>
      <c r="E58" s="127"/>
      <c r="F58" s="84"/>
      <c r="G58" s="84"/>
      <c r="H58" s="84"/>
      <c r="I58" s="85"/>
      <c r="J58" s="85"/>
      <c r="L58" s="139"/>
      <c r="M58" s="115" t="s">
        <v>615</v>
      </c>
      <c r="N58" s="139"/>
      <c r="O58" s="139"/>
      <c r="P58" s="115" t="s">
        <v>630</v>
      </c>
      <c r="Q58" s="139"/>
      <c r="AH58" s="137"/>
      <c r="AI58" s="127"/>
      <c r="AJ58" s="137"/>
      <c r="AK58" s="127"/>
    </row>
    <row r="59" spans="1:37" x14ac:dyDescent="0.3">
      <c r="A59" s="137"/>
      <c r="B59" s="127"/>
      <c r="C59" s="137"/>
      <c r="D59" s="127"/>
      <c r="E59" s="127"/>
      <c r="F59" s="84"/>
      <c r="G59" s="84"/>
      <c r="H59" s="84"/>
      <c r="I59" s="85"/>
      <c r="J59" s="85"/>
      <c r="L59" s="139"/>
      <c r="M59" s="115" t="s">
        <v>616</v>
      </c>
      <c r="N59" s="139"/>
      <c r="O59" s="139" t="s">
        <v>26</v>
      </c>
      <c r="P59" s="115" t="s">
        <v>631</v>
      </c>
      <c r="Q59" s="139"/>
      <c r="AH59" s="137"/>
      <c r="AI59" s="127"/>
      <c r="AJ59" s="137"/>
      <c r="AK59" s="127"/>
    </row>
    <row r="60" spans="1:37" x14ac:dyDescent="0.3">
      <c r="A60" s="137"/>
      <c r="B60" s="127"/>
      <c r="C60" s="137"/>
      <c r="D60" s="127"/>
      <c r="E60" s="127"/>
      <c r="F60" s="84"/>
      <c r="G60" s="84"/>
      <c r="H60" s="84"/>
      <c r="I60" s="85"/>
      <c r="J60" s="85"/>
      <c r="L60" s="139"/>
      <c r="M60" s="115" t="s">
        <v>617</v>
      </c>
      <c r="N60" s="139"/>
      <c r="O60" s="139"/>
      <c r="P60" s="115" t="s">
        <v>629</v>
      </c>
      <c r="Q60" s="139"/>
      <c r="AH60" s="137"/>
      <c r="AI60" s="127"/>
      <c r="AJ60" s="137"/>
      <c r="AK60" s="127"/>
    </row>
    <row r="61" spans="1:37" x14ac:dyDescent="0.3">
      <c r="A61" s="137"/>
      <c r="B61" s="127"/>
      <c r="C61" s="137"/>
      <c r="D61" s="127"/>
      <c r="E61" s="127"/>
      <c r="F61" s="84"/>
      <c r="G61" s="84"/>
      <c r="H61" s="84"/>
      <c r="I61" s="85"/>
      <c r="J61" s="85"/>
      <c r="L61" s="139" t="s">
        <v>606</v>
      </c>
      <c r="M61" s="116" t="s">
        <v>618</v>
      </c>
      <c r="N61" s="139" t="s">
        <v>493</v>
      </c>
      <c r="O61" s="115">
        <v>-0.1</v>
      </c>
      <c r="P61" s="115">
        <v>-0.9</v>
      </c>
      <c r="Q61" s="139"/>
      <c r="AH61" s="137"/>
      <c r="AI61" s="127"/>
      <c r="AJ61" s="137"/>
      <c r="AK61" s="127"/>
    </row>
    <row r="62" spans="1:37" x14ac:dyDescent="0.3">
      <c r="A62" s="137"/>
      <c r="B62" s="127"/>
      <c r="C62" s="137"/>
      <c r="D62" s="127"/>
      <c r="E62" s="127"/>
      <c r="F62" s="84"/>
      <c r="G62" s="84"/>
      <c r="H62" s="84"/>
      <c r="I62" s="85"/>
      <c r="J62" s="85"/>
      <c r="L62" s="139"/>
      <c r="M62" s="116" t="s">
        <v>619</v>
      </c>
      <c r="N62" s="139"/>
      <c r="O62" s="115">
        <v>0</v>
      </c>
      <c r="P62" s="115" t="s">
        <v>632</v>
      </c>
      <c r="Q62" s="139"/>
      <c r="AH62" s="137"/>
      <c r="AI62" s="127"/>
      <c r="AJ62" s="137"/>
      <c r="AK62" s="127"/>
    </row>
    <row r="63" spans="1:37" x14ac:dyDescent="0.3">
      <c r="A63" s="137"/>
      <c r="B63" s="127"/>
      <c r="C63" s="137"/>
      <c r="D63" s="127"/>
      <c r="E63" s="127"/>
      <c r="F63" s="84"/>
      <c r="G63" s="84"/>
      <c r="H63" s="84"/>
      <c r="I63" s="85"/>
      <c r="J63" s="85"/>
      <c r="L63" s="139"/>
      <c r="M63" s="116" t="s">
        <v>624</v>
      </c>
      <c r="N63" s="139"/>
      <c r="O63" s="115">
        <v>-0.1</v>
      </c>
      <c r="P63" s="115" t="s">
        <v>633</v>
      </c>
      <c r="Q63" s="139"/>
      <c r="AH63" s="137"/>
      <c r="AI63" s="127"/>
      <c r="AJ63" s="137"/>
      <c r="AK63" s="127"/>
    </row>
    <row r="64" spans="1:37" x14ac:dyDescent="0.3">
      <c r="A64" s="137"/>
      <c r="B64" s="127"/>
      <c r="C64" s="137"/>
      <c r="D64" s="127"/>
      <c r="E64" s="127"/>
      <c r="F64" s="84"/>
      <c r="G64" s="84"/>
      <c r="H64" s="84"/>
      <c r="I64" s="85"/>
      <c r="J64" s="85"/>
      <c r="L64" s="139"/>
      <c r="M64" s="116" t="s">
        <v>625</v>
      </c>
      <c r="N64" s="139"/>
      <c r="O64" s="115" t="s">
        <v>26</v>
      </c>
      <c r="P64" s="115">
        <v>-0.5</v>
      </c>
      <c r="Q64" s="139"/>
      <c r="AH64" s="137"/>
      <c r="AI64" s="127"/>
      <c r="AJ64" s="137"/>
      <c r="AK64" s="127"/>
    </row>
    <row r="65" spans="1:37" x14ac:dyDescent="0.3">
      <c r="A65" s="137"/>
      <c r="B65" s="127"/>
      <c r="C65" s="137"/>
      <c r="D65" s="127"/>
      <c r="E65" s="127"/>
      <c r="F65" s="84"/>
      <c r="G65" s="84"/>
      <c r="H65" s="84"/>
      <c r="I65" s="85"/>
      <c r="J65" s="85"/>
      <c r="L65" s="139"/>
      <c r="M65" s="116" t="s">
        <v>626</v>
      </c>
      <c r="N65" s="139"/>
      <c r="O65" s="115" t="s">
        <v>26</v>
      </c>
      <c r="P65" s="115" t="s">
        <v>634</v>
      </c>
      <c r="Q65" s="139"/>
      <c r="AH65" s="137"/>
      <c r="AI65" s="127"/>
      <c r="AJ65" s="137"/>
      <c r="AK65" s="127"/>
    </row>
    <row r="66" spans="1:37" x14ac:dyDescent="0.3">
      <c r="A66" s="137"/>
      <c r="B66" s="127"/>
      <c r="C66" s="137"/>
      <c r="D66" s="127"/>
      <c r="E66" s="127"/>
      <c r="F66" s="84"/>
      <c r="G66" s="84"/>
      <c r="H66" s="84"/>
      <c r="I66" s="85"/>
      <c r="J66" s="85"/>
      <c r="L66" s="139"/>
      <c r="M66" s="116" t="s">
        <v>627</v>
      </c>
      <c r="N66" s="139"/>
      <c r="O66" s="115" t="s">
        <v>26</v>
      </c>
      <c r="P66" s="115" t="s">
        <v>635</v>
      </c>
      <c r="Q66" s="139"/>
      <c r="AH66" s="137"/>
      <c r="AI66" s="127"/>
      <c r="AJ66" s="137"/>
      <c r="AK66" s="127"/>
    </row>
    <row r="67" spans="1:37" x14ac:dyDescent="0.3">
      <c r="A67" s="112"/>
      <c r="B67" s="112"/>
      <c r="C67" s="112"/>
      <c r="D67" s="112"/>
      <c r="E67" s="112"/>
      <c r="AH67" s="112"/>
      <c r="AI67" s="112"/>
      <c r="AJ67" s="112"/>
      <c r="AK67" s="112"/>
    </row>
    <row r="68" spans="1:37" ht="13.5" customHeight="1" x14ac:dyDescent="0.3">
      <c r="A68" s="137">
        <v>7</v>
      </c>
      <c r="B68" s="127" t="s">
        <v>50</v>
      </c>
      <c r="C68" s="137">
        <v>2019</v>
      </c>
      <c r="D68" s="127" t="s">
        <v>20</v>
      </c>
      <c r="E68" s="127" t="s">
        <v>59</v>
      </c>
      <c r="F68" s="84" t="s">
        <v>49</v>
      </c>
      <c r="G68" s="84" t="s">
        <v>194</v>
      </c>
      <c r="H68" s="84" t="s">
        <v>195</v>
      </c>
      <c r="I68" s="85" t="s">
        <v>72</v>
      </c>
      <c r="J68" s="85" t="s">
        <v>26</v>
      </c>
      <c r="L68" s="101" t="s">
        <v>542</v>
      </c>
      <c r="M68" s="102" t="s">
        <v>386</v>
      </c>
      <c r="N68" s="102"/>
      <c r="O68" s="101" t="s">
        <v>382</v>
      </c>
      <c r="P68" s="101" t="s">
        <v>383</v>
      </c>
      <c r="Q68" s="101" t="s">
        <v>384</v>
      </c>
      <c r="AC68" s="103" t="s">
        <v>974</v>
      </c>
      <c r="AD68" s="153" t="s">
        <v>971</v>
      </c>
      <c r="AE68" s="153"/>
      <c r="AF68" s="153"/>
      <c r="AH68" s="137">
        <v>7</v>
      </c>
      <c r="AI68" s="127" t="s">
        <v>50</v>
      </c>
      <c r="AJ68" s="137">
        <v>2019</v>
      </c>
      <c r="AK68" s="127" t="s">
        <v>20</v>
      </c>
    </row>
    <row r="69" spans="1:37" x14ac:dyDescent="0.3">
      <c r="A69" s="137"/>
      <c r="B69" s="127"/>
      <c r="C69" s="137"/>
      <c r="D69" s="127"/>
      <c r="E69" s="127"/>
      <c r="F69" s="84"/>
      <c r="G69" s="84"/>
      <c r="H69" s="84"/>
      <c r="I69" s="85"/>
      <c r="J69" s="85"/>
      <c r="K69" s="100"/>
      <c r="L69" s="115" t="s">
        <v>653</v>
      </c>
      <c r="M69" s="139" t="s">
        <v>655</v>
      </c>
      <c r="N69" s="139"/>
      <c r="O69" s="115" t="s">
        <v>656</v>
      </c>
      <c r="P69" s="115" t="s">
        <v>657</v>
      </c>
      <c r="Q69" s="115">
        <v>6.0000000000000001E-3</v>
      </c>
      <c r="AC69" s="104"/>
      <c r="AD69" s="101" t="s">
        <v>408</v>
      </c>
      <c r="AE69" s="101" t="s">
        <v>968</v>
      </c>
      <c r="AF69" s="101" t="s">
        <v>543</v>
      </c>
      <c r="AH69" s="137"/>
      <c r="AI69" s="127"/>
      <c r="AJ69" s="137"/>
      <c r="AK69" s="127"/>
    </row>
    <row r="70" spans="1:37" x14ac:dyDescent="0.3">
      <c r="A70" s="137"/>
      <c r="B70" s="127"/>
      <c r="C70" s="137"/>
      <c r="D70" s="127"/>
      <c r="E70" s="127"/>
      <c r="F70" s="84"/>
      <c r="G70" s="84"/>
      <c r="H70" s="84"/>
      <c r="I70" s="85"/>
      <c r="J70" s="85"/>
      <c r="K70" s="100"/>
      <c r="L70" s="115" t="s">
        <v>654</v>
      </c>
      <c r="M70" s="139" t="s">
        <v>655</v>
      </c>
      <c r="N70" s="139"/>
      <c r="O70" s="115" t="s">
        <v>658</v>
      </c>
      <c r="P70" s="115" t="s">
        <v>659</v>
      </c>
      <c r="Q70" s="115" t="s">
        <v>642</v>
      </c>
      <c r="AC70" s="157" t="s">
        <v>976</v>
      </c>
      <c r="AD70" s="12" t="s">
        <v>421</v>
      </c>
      <c r="AE70" s="12" t="s">
        <v>810</v>
      </c>
      <c r="AF70" s="12" t="s">
        <v>811</v>
      </c>
      <c r="AH70" s="137"/>
      <c r="AI70" s="127"/>
      <c r="AJ70" s="137"/>
      <c r="AK70" s="127"/>
    </row>
    <row r="71" spans="1:37" x14ac:dyDescent="0.3">
      <c r="A71" s="137"/>
      <c r="B71" s="127"/>
      <c r="C71" s="137"/>
      <c r="D71" s="127"/>
      <c r="E71" s="127"/>
      <c r="F71" s="84"/>
      <c r="G71" s="84"/>
      <c r="H71" s="84"/>
      <c r="I71" s="85"/>
      <c r="J71" s="85"/>
      <c r="K71" s="100"/>
      <c r="AC71" s="157"/>
      <c r="AD71" s="12" t="s">
        <v>278</v>
      </c>
      <c r="AE71" s="12" t="s">
        <v>812</v>
      </c>
      <c r="AF71" s="12" t="s">
        <v>811</v>
      </c>
      <c r="AH71" s="137"/>
      <c r="AI71" s="127"/>
      <c r="AJ71" s="137"/>
      <c r="AK71" s="127"/>
    </row>
    <row r="72" spans="1:37" x14ac:dyDescent="0.3">
      <c r="A72" s="112"/>
      <c r="B72" s="112"/>
      <c r="C72" s="112"/>
      <c r="D72" s="112"/>
      <c r="E72" s="112"/>
      <c r="K72" s="100"/>
      <c r="AD72" s="3"/>
      <c r="AE72" s="3"/>
      <c r="AF72" s="3"/>
      <c r="AH72" s="112"/>
      <c r="AI72" s="112"/>
      <c r="AJ72" s="112"/>
      <c r="AK72" s="112"/>
    </row>
    <row r="73" spans="1:37" x14ac:dyDescent="0.3">
      <c r="A73" s="127">
        <v>8</v>
      </c>
      <c r="B73" s="127" t="s">
        <v>51</v>
      </c>
      <c r="C73" s="127">
        <v>2013</v>
      </c>
      <c r="D73" s="127" t="s">
        <v>20</v>
      </c>
      <c r="E73" s="127" t="s">
        <v>30</v>
      </c>
      <c r="F73" s="84" t="s">
        <v>49</v>
      </c>
      <c r="G73" s="84" t="s">
        <v>192</v>
      </c>
      <c r="H73" s="84" t="s">
        <v>201</v>
      </c>
      <c r="I73" s="85" t="s">
        <v>32</v>
      </c>
      <c r="J73" s="85" t="s">
        <v>26</v>
      </c>
      <c r="K73" s="100"/>
      <c r="L73" s="101" t="s">
        <v>542</v>
      </c>
      <c r="M73" s="102" t="s">
        <v>386</v>
      </c>
      <c r="N73" s="102"/>
      <c r="O73" s="101" t="s">
        <v>382</v>
      </c>
      <c r="P73" s="101" t="s">
        <v>383</v>
      </c>
      <c r="Q73" s="101" t="s">
        <v>384</v>
      </c>
      <c r="R73" s="101" t="s">
        <v>543</v>
      </c>
      <c r="AC73" s="101" t="s">
        <v>974</v>
      </c>
      <c r="AD73" s="101" t="s">
        <v>967</v>
      </c>
      <c r="AE73" s="101" t="s">
        <v>968</v>
      </c>
      <c r="AH73" s="127">
        <v>8</v>
      </c>
      <c r="AI73" s="127" t="s">
        <v>51</v>
      </c>
      <c r="AJ73" s="127">
        <v>2013</v>
      </c>
      <c r="AK73" s="127" t="s">
        <v>20</v>
      </c>
    </row>
    <row r="74" spans="1:37" x14ac:dyDescent="0.3">
      <c r="A74" s="127"/>
      <c r="B74" s="127"/>
      <c r="C74" s="127"/>
      <c r="D74" s="127"/>
      <c r="E74" s="127"/>
      <c r="F74" s="84"/>
      <c r="G74" s="84"/>
      <c r="H74" s="84"/>
      <c r="I74" s="85"/>
      <c r="J74" s="85"/>
      <c r="K74" s="100"/>
      <c r="L74" s="139" t="s">
        <v>660</v>
      </c>
      <c r="M74" s="121" t="s">
        <v>521</v>
      </c>
      <c r="N74" s="122"/>
      <c r="O74" s="115" t="s">
        <v>661</v>
      </c>
      <c r="P74" s="115" t="s">
        <v>662</v>
      </c>
      <c r="Q74" s="116"/>
      <c r="R74" s="114" t="s">
        <v>522</v>
      </c>
      <c r="AC74" s="157" t="s">
        <v>977</v>
      </c>
      <c r="AD74" s="12" t="s">
        <v>813</v>
      </c>
      <c r="AE74" s="154">
        <v>1</v>
      </c>
      <c r="AH74" s="127"/>
      <c r="AI74" s="127"/>
      <c r="AJ74" s="127"/>
      <c r="AK74" s="127"/>
    </row>
    <row r="75" spans="1:37" x14ac:dyDescent="0.3">
      <c r="A75" s="127"/>
      <c r="B75" s="127"/>
      <c r="C75" s="127"/>
      <c r="D75" s="127"/>
      <c r="E75" s="127"/>
      <c r="F75" s="84"/>
      <c r="G75" s="84"/>
      <c r="H75" s="84"/>
      <c r="I75" s="85"/>
      <c r="J75" s="85"/>
      <c r="K75" s="100"/>
      <c r="L75" s="139"/>
      <c r="M75" s="121" t="s">
        <v>663</v>
      </c>
      <c r="N75" s="122"/>
      <c r="O75" s="115" t="s">
        <v>664</v>
      </c>
      <c r="P75" s="115" t="s">
        <v>665</v>
      </c>
      <c r="Q75" s="116"/>
      <c r="R75" s="117"/>
      <c r="AC75" s="157"/>
      <c r="AD75" s="12" t="s">
        <v>814</v>
      </c>
      <c r="AE75" s="12" t="s">
        <v>815</v>
      </c>
      <c r="AH75" s="127"/>
      <c r="AI75" s="127"/>
      <c r="AJ75" s="127"/>
      <c r="AK75" s="127"/>
    </row>
    <row r="76" spans="1:37" x14ac:dyDescent="0.3">
      <c r="A76" s="127"/>
      <c r="B76" s="127"/>
      <c r="C76" s="127"/>
      <c r="D76" s="127"/>
      <c r="E76" s="127"/>
      <c r="F76" s="84"/>
      <c r="G76" s="84"/>
      <c r="H76" s="84"/>
      <c r="I76" s="85"/>
      <c r="J76" s="85"/>
      <c r="K76" s="100"/>
      <c r="L76" s="139"/>
      <c r="M76" s="121" t="s">
        <v>384</v>
      </c>
      <c r="N76" s="122"/>
      <c r="O76" s="115">
        <v>4.0000000000000001E-3</v>
      </c>
      <c r="P76" s="115"/>
      <c r="Q76" s="116"/>
      <c r="R76" s="118"/>
      <c r="AC76" s="157"/>
      <c r="AD76" s="12" t="s">
        <v>816</v>
      </c>
      <c r="AE76" s="12" t="s">
        <v>817</v>
      </c>
      <c r="AH76" s="127"/>
      <c r="AI76" s="127"/>
      <c r="AJ76" s="127"/>
      <c r="AK76" s="127"/>
    </row>
    <row r="77" spans="1:37" x14ac:dyDescent="0.3">
      <c r="A77" s="127"/>
      <c r="B77" s="127"/>
      <c r="C77" s="127"/>
      <c r="D77" s="127"/>
      <c r="E77" s="127"/>
      <c r="F77" s="84"/>
      <c r="G77" s="84"/>
      <c r="H77" s="84"/>
      <c r="I77" s="85"/>
      <c r="J77" s="85"/>
      <c r="K77" s="100"/>
      <c r="L77" s="139" t="s">
        <v>666</v>
      </c>
      <c r="M77" s="121" t="s">
        <v>521</v>
      </c>
      <c r="N77" s="122"/>
      <c r="O77" s="115" t="s">
        <v>667</v>
      </c>
      <c r="P77" s="115" t="s">
        <v>668</v>
      </c>
      <c r="Q77" s="116"/>
      <c r="R77" s="114" t="s">
        <v>522</v>
      </c>
      <c r="AC77" s="157"/>
      <c r="AD77" s="12" t="s">
        <v>818</v>
      </c>
      <c r="AE77" s="12" t="s">
        <v>815</v>
      </c>
      <c r="AH77" s="127"/>
      <c r="AI77" s="127"/>
      <c r="AJ77" s="127"/>
      <c r="AK77" s="127"/>
    </row>
    <row r="78" spans="1:37" x14ac:dyDescent="0.3">
      <c r="A78" s="127"/>
      <c r="B78" s="127"/>
      <c r="C78" s="127"/>
      <c r="D78" s="127"/>
      <c r="E78" s="127"/>
      <c r="F78" s="84"/>
      <c r="G78" s="84"/>
      <c r="H78" s="84"/>
      <c r="I78" s="85"/>
      <c r="J78" s="85"/>
      <c r="K78" s="100"/>
      <c r="L78" s="139"/>
      <c r="M78" s="121" t="s">
        <v>663</v>
      </c>
      <c r="N78" s="122"/>
      <c r="O78" s="115" t="s">
        <v>669</v>
      </c>
      <c r="P78" s="115" t="s">
        <v>670</v>
      </c>
      <c r="Q78" s="116"/>
      <c r="R78" s="117"/>
      <c r="AH78" s="127"/>
      <c r="AI78" s="127"/>
      <c r="AJ78" s="127"/>
      <c r="AK78" s="127"/>
    </row>
    <row r="79" spans="1:37" x14ac:dyDescent="0.3">
      <c r="A79" s="127"/>
      <c r="B79" s="127"/>
      <c r="C79" s="127"/>
      <c r="D79" s="127"/>
      <c r="E79" s="127"/>
      <c r="F79" s="84"/>
      <c r="G79" s="84"/>
      <c r="H79" s="84"/>
      <c r="I79" s="85"/>
      <c r="J79" s="85"/>
      <c r="K79" s="100"/>
      <c r="L79" s="139"/>
      <c r="M79" s="121" t="s">
        <v>384</v>
      </c>
      <c r="N79" s="122"/>
      <c r="O79" s="115" t="s">
        <v>642</v>
      </c>
      <c r="P79" s="115"/>
      <c r="Q79" s="116"/>
      <c r="R79" s="118"/>
      <c r="AH79" s="127"/>
      <c r="AI79" s="127"/>
      <c r="AJ79" s="127"/>
      <c r="AK79" s="127"/>
    </row>
    <row r="80" spans="1:37" x14ac:dyDescent="0.3">
      <c r="A80" s="127"/>
      <c r="B80" s="127"/>
      <c r="C80" s="127"/>
      <c r="D80" s="127"/>
      <c r="E80" s="127"/>
      <c r="F80" s="84"/>
      <c r="G80" s="84"/>
      <c r="H80" s="84"/>
      <c r="I80" s="85"/>
      <c r="J80" s="85"/>
      <c r="K80" s="100"/>
      <c r="L80" s="139" t="s">
        <v>671</v>
      </c>
      <c r="M80" s="121" t="s">
        <v>521</v>
      </c>
      <c r="N80" s="122"/>
      <c r="O80" s="115" t="s">
        <v>672</v>
      </c>
      <c r="P80" s="115" t="s">
        <v>673</v>
      </c>
      <c r="Q80" s="116"/>
      <c r="R80" s="114" t="s">
        <v>522</v>
      </c>
      <c r="AH80" s="127"/>
      <c r="AI80" s="127"/>
      <c r="AJ80" s="127"/>
      <c r="AK80" s="127"/>
    </row>
    <row r="81" spans="1:37" x14ac:dyDescent="0.3">
      <c r="A81" s="127"/>
      <c r="B81" s="127"/>
      <c r="C81" s="127"/>
      <c r="D81" s="127"/>
      <c r="E81" s="127"/>
      <c r="F81" s="84"/>
      <c r="G81" s="84"/>
      <c r="H81" s="84"/>
      <c r="I81" s="85"/>
      <c r="J81" s="85"/>
      <c r="K81" s="100"/>
      <c r="L81" s="139"/>
      <c r="M81" s="121" t="s">
        <v>663</v>
      </c>
      <c r="N81" s="122"/>
      <c r="O81" s="115" t="s">
        <v>674</v>
      </c>
      <c r="P81" s="115" t="s">
        <v>675</v>
      </c>
      <c r="Q81" s="116"/>
      <c r="R81" s="117"/>
      <c r="AH81" s="127"/>
      <c r="AI81" s="127"/>
      <c r="AJ81" s="127"/>
      <c r="AK81" s="127"/>
    </row>
    <row r="82" spans="1:37" x14ac:dyDescent="0.3">
      <c r="A82" s="127"/>
      <c r="B82" s="127"/>
      <c r="C82" s="127"/>
      <c r="D82" s="127"/>
      <c r="E82" s="127"/>
      <c r="F82" s="84"/>
      <c r="G82" s="84"/>
      <c r="H82" s="84"/>
      <c r="I82" s="85"/>
      <c r="J82" s="85"/>
      <c r="K82" s="100"/>
      <c r="L82" s="139"/>
      <c r="M82" s="121" t="s">
        <v>384</v>
      </c>
      <c r="N82" s="122"/>
      <c r="O82" s="115" t="s">
        <v>287</v>
      </c>
      <c r="P82" s="115"/>
      <c r="Q82" s="116"/>
      <c r="R82" s="118"/>
      <c r="AH82" s="127"/>
      <c r="AI82" s="127"/>
      <c r="AJ82" s="127"/>
      <c r="AK82" s="127"/>
    </row>
    <row r="83" spans="1:37" x14ac:dyDescent="0.3">
      <c r="A83" s="127"/>
      <c r="B83" s="127"/>
      <c r="C83" s="127"/>
      <c r="D83" s="127"/>
      <c r="E83" s="127"/>
      <c r="F83" s="84"/>
      <c r="G83" s="84"/>
      <c r="H83" s="84"/>
      <c r="I83" s="85"/>
      <c r="J83" s="85"/>
      <c r="K83" s="100"/>
      <c r="L83" s="139" t="s">
        <v>534</v>
      </c>
      <c r="M83" s="121" t="s">
        <v>521</v>
      </c>
      <c r="N83" s="122"/>
      <c r="O83" s="115" t="s">
        <v>676</v>
      </c>
      <c r="P83" s="115"/>
      <c r="Q83" s="116"/>
      <c r="R83" s="115" t="s">
        <v>522</v>
      </c>
      <c r="AH83" s="127"/>
      <c r="AI83" s="127"/>
      <c r="AJ83" s="127"/>
      <c r="AK83" s="127"/>
    </row>
    <row r="84" spans="1:37" x14ac:dyDescent="0.3">
      <c r="A84" s="127"/>
      <c r="B84" s="127"/>
      <c r="C84" s="127"/>
      <c r="D84" s="127"/>
      <c r="E84" s="127"/>
      <c r="F84" s="84"/>
      <c r="G84" s="84"/>
      <c r="H84" s="84"/>
      <c r="I84" s="85"/>
      <c r="J84" s="85"/>
      <c r="K84" s="100"/>
      <c r="L84" s="139"/>
      <c r="M84" s="121" t="s">
        <v>663</v>
      </c>
      <c r="N84" s="122"/>
      <c r="O84" s="115" t="s">
        <v>677</v>
      </c>
      <c r="P84" s="115"/>
      <c r="Q84" s="116"/>
      <c r="R84" s="115" t="s">
        <v>290</v>
      </c>
      <c r="AH84" s="127"/>
      <c r="AI84" s="127"/>
      <c r="AJ84" s="127"/>
      <c r="AK84" s="127"/>
    </row>
    <row r="85" spans="1:37" x14ac:dyDescent="0.3">
      <c r="A85" s="127"/>
      <c r="B85" s="127"/>
      <c r="C85" s="127"/>
      <c r="D85" s="127"/>
      <c r="E85" s="127"/>
      <c r="F85" s="84"/>
      <c r="G85" s="84"/>
      <c r="H85" s="84"/>
      <c r="I85" s="85"/>
      <c r="J85" s="85"/>
      <c r="K85" s="100"/>
      <c r="L85" s="139" t="s">
        <v>584</v>
      </c>
      <c r="M85" s="121" t="s">
        <v>521</v>
      </c>
      <c r="N85" s="122"/>
      <c r="O85" s="115" t="s">
        <v>678</v>
      </c>
      <c r="P85" s="115"/>
      <c r="Q85" s="116"/>
      <c r="R85" s="115" t="s">
        <v>522</v>
      </c>
      <c r="AH85" s="127"/>
      <c r="AI85" s="127"/>
      <c r="AJ85" s="127"/>
      <c r="AK85" s="127"/>
    </row>
    <row r="86" spans="1:37" x14ac:dyDescent="0.3">
      <c r="A86" s="127"/>
      <c r="B86" s="127"/>
      <c r="C86" s="127"/>
      <c r="D86" s="127"/>
      <c r="E86" s="127"/>
      <c r="F86" s="84"/>
      <c r="G86" s="84"/>
      <c r="H86" s="84"/>
      <c r="I86" s="85"/>
      <c r="J86" s="85"/>
      <c r="K86" s="100"/>
      <c r="L86" s="139"/>
      <c r="M86" s="121" t="s">
        <v>663</v>
      </c>
      <c r="N86" s="122"/>
      <c r="O86" s="115" t="s">
        <v>679</v>
      </c>
      <c r="P86" s="115"/>
      <c r="Q86" s="116"/>
      <c r="R86" s="115"/>
      <c r="AH86" s="127"/>
      <c r="AI86" s="127"/>
      <c r="AJ86" s="127"/>
      <c r="AK86" s="127"/>
    </row>
    <row r="87" spans="1:37" x14ac:dyDescent="0.3">
      <c r="A87" s="112"/>
      <c r="B87" s="112"/>
      <c r="C87" s="112"/>
      <c r="D87" s="112"/>
      <c r="E87" s="112"/>
      <c r="K87" s="100"/>
      <c r="AH87" s="112"/>
      <c r="AI87" s="112"/>
      <c r="AJ87" s="112"/>
      <c r="AK87" s="112"/>
    </row>
    <row r="88" spans="1:37" ht="12" customHeight="1" x14ac:dyDescent="0.3">
      <c r="A88" s="127">
        <v>9</v>
      </c>
      <c r="B88" s="127" t="s">
        <v>52</v>
      </c>
      <c r="C88" s="127">
        <v>2008</v>
      </c>
      <c r="D88" s="127" t="s">
        <v>20</v>
      </c>
      <c r="E88" s="127" t="s">
        <v>33</v>
      </c>
      <c r="F88" s="84" t="s">
        <v>49</v>
      </c>
      <c r="G88" s="84" t="s">
        <v>186</v>
      </c>
      <c r="H88" s="84" t="s">
        <v>196</v>
      </c>
      <c r="I88" s="85" t="s">
        <v>32</v>
      </c>
      <c r="J88" s="85" t="s">
        <v>26</v>
      </c>
      <c r="K88" s="100"/>
      <c r="L88" s="101" t="s">
        <v>542</v>
      </c>
      <c r="M88" s="102" t="s">
        <v>386</v>
      </c>
      <c r="N88" s="102"/>
      <c r="O88" s="101" t="s">
        <v>382</v>
      </c>
      <c r="P88" s="101" t="s">
        <v>383</v>
      </c>
      <c r="Q88" s="101" t="s">
        <v>384</v>
      </c>
      <c r="R88" s="101" t="s">
        <v>543</v>
      </c>
      <c r="AC88" s="101" t="s">
        <v>974</v>
      </c>
      <c r="AD88" s="101" t="s">
        <v>967</v>
      </c>
      <c r="AE88" s="101" t="s">
        <v>968</v>
      </c>
      <c r="AH88" s="127">
        <v>9</v>
      </c>
      <c r="AI88" s="127" t="s">
        <v>52</v>
      </c>
      <c r="AJ88" s="127">
        <v>2008</v>
      </c>
      <c r="AK88" s="127" t="s">
        <v>20</v>
      </c>
    </row>
    <row r="89" spans="1:37" x14ac:dyDescent="0.3">
      <c r="A89" s="127"/>
      <c r="B89" s="127"/>
      <c r="C89" s="127"/>
      <c r="D89" s="127"/>
      <c r="E89" s="127"/>
      <c r="F89" s="84"/>
      <c r="G89" s="84"/>
      <c r="H89" s="84"/>
      <c r="I89" s="85"/>
      <c r="J89" s="85"/>
      <c r="K89" s="100"/>
      <c r="L89" s="139" t="s">
        <v>680</v>
      </c>
      <c r="M89" s="139"/>
      <c r="N89" s="115" t="s">
        <v>274</v>
      </c>
      <c r="O89" s="115" t="s">
        <v>681</v>
      </c>
      <c r="P89" s="115" t="s">
        <v>682</v>
      </c>
      <c r="Q89" s="115">
        <v>0.38</v>
      </c>
      <c r="R89" s="114" t="s">
        <v>522</v>
      </c>
      <c r="AC89" s="157" t="s">
        <v>976</v>
      </c>
      <c r="AD89" s="12" t="s">
        <v>972</v>
      </c>
      <c r="AE89" s="154">
        <v>1</v>
      </c>
      <c r="AH89" s="127"/>
      <c r="AI89" s="127"/>
      <c r="AJ89" s="127"/>
      <c r="AK89" s="127"/>
    </row>
    <row r="90" spans="1:37" x14ac:dyDescent="0.3">
      <c r="A90" s="127"/>
      <c r="B90" s="127"/>
      <c r="C90" s="127"/>
      <c r="D90" s="127"/>
      <c r="E90" s="127"/>
      <c r="F90" s="84"/>
      <c r="G90" s="84"/>
      <c r="H90" s="84"/>
      <c r="I90" s="85"/>
      <c r="J90" s="85"/>
      <c r="K90" s="100"/>
      <c r="L90" s="139" t="s">
        <v>683</v>
      </c>
      <c r="M90" s="115" t="s">
        <v>684</v>
      </c>
      <c r="N90" s="115" t="s">
        <v>274</v>
      </c>
      <c r="O90" s="115" t="s">
        <v>685</v>
      </c>
      <c r="P90" s="115" t="s">
        <v>686</v>
      </c>
      <c r="Q90" s="115">
        <v>0.28499999999999998</v>
      </c>
      <c r="R90" s="117"/>
      <c r="AC90" s="157"/>
      <c r="AD90" s="12" t="s">
        <v>819</v>
      </c>
      <c r="AE90" s="156">
        <v>0.89</v>
      </c>
      <c r="AH90" s="127"/>
      <c r="AI90" s="127"/>
      <c r="AJ90" s="127"/>
      <c r="AK90" s="127"/>
    </row>
    <row r="91" spans="1:37" x14ac:dyDescent="0.3">
      <c r="A91" s="127"/>
      <c r="B91" s="127"/>
      <c r="C91" s="127"/>
      <c r="D91" s="127"/>
      <c r="E91" s="127"/>
      <c r="F91" s="84"/>
      <c r="G91" s="84"/>
      <c r="H91" s="84"/>
      <c r="I91" s="85"/>
      <c r="J91" s="85"/>
      <c r="K91" s="100"/>
      <c r="L91" s="139"/>
      <c r="M91" s="115" t="s">
        <v>687</v>
      </c>
      <c r="N91" s="115" t="s">
        <v>274</v>
      </c>
      <c r="O91" s="115" t="s">
        <v>688</v>
      </c>
      <c r="P91" s="115" t="s">
        <v>689</v>
      </c>
      <c r="Q91" s="115">
        <v>0.47399999999999998</v>
      </c>
      <c r="R91" s="118"/>
      <c r="AC91" s="157"/>
      <c r="AD91" s="12" t="s">
        <v>820</v>
      </c>
      <c r="AE91" s="156"/>
      <c r="AH91" s="127"/>
      <c r="AI91" s="127"/>
      <c r="AJ91" s="127"/>
      <c r="AK91" s="127"/>
    </row>
    <row r="92" spans="1:37" x14ac:dyDescent="0.3">
      <c r="A92" s="127"/>
      <c r="B92" s="127"/>
      <c r="C92" s="127"/>
      <c r="D92" s="127"/>
      <c r="E92" s="127"/>
      <c r="F92" s="84"/>
      <c r="G92" s="84"/>
      <c r="H92" s="84"/>
      <c r="I92" s="85"/>
      <c r="J92" s="85"/>
      <c r="K92" s="100"/>
      <c r="AC92" s="157"/>
      <c r="AD92" s="12" t="s">
        <v>821</v>
      </c>
      <c r="AE92" s="12" t="s">
        <v>822</v>
      </c>
      <c r="AH92" s="127"/>
      <c r="AI92" s="127"/>
      <c r="AJ92" s="127"/>
      <c r="AK92" s="127"/>
    </row>
    <row r="93" spans="1:37" x14ac:dyDescent="0.3">
      <c r="A93" s="127"/>
      <c r="B93" s="127"/>
      <c r="C93" s="127"/>
      <c r="D93" s="127"/>
      <c r="E93" s="127"/>
      <c r="F93" s="84"/>
      <c r="G93" s="84"/>
      <c r="H93" s="84"/>
      <c r="I93" s="85"/>
      <c r="J93" s="85"/>
      <c r="K93" s="100"/>
      <c r="AC93" s="157"/>
      <c r="AD93" s="12" t="s">
        <v>818</v>
      </c>
      <c r="AE93" s="154">
        <v>0</v>
      </c>
      <c r="AH93" s="127"/>
      <c r="AI93" s="127"/>
      <c r="AJ93" s="127"/>
      <c r="AK93" s="127"/>
    </row>
    <row r="94" spans="1:37" x14ac:dyDescent="0.3">
      <c r="A94" s="112"/>
      <c r="B94" s="112"/>
      <c r="C94" s="112"/>
      <c r="D94" s="112"/>
      <c r="E94" s="112"/>
      <c r="K94" s="100"/>
      <c r="AD94" s="3"/>
      <c r="AE94" s="155"/>
      <c r="AH94" s="112"/>
      <c r="AI94" s="112"/>
      <c r="AJ94" s="112"/>
      <c r="AK94" s="112"/>
    </row>
    <row r="95" spans="1:37" x14ac:dyDescent="0.3">
      <c r="A95" s="137">
        <v>10</v>
      </c>
      <c r="B95" s="127" t="s">
        <v>53</v>
      </c>
      <c r="C95" s="137">
        <v>2007</v>
      </c>
      <c r="D95" s="127" t="s">
        <v>20</v>
      </c>
      <c r="E95" s="127" t="s">
        <v>30</v>
      </c>
      <c r="F95" s="84" t="s">
        <v>49</v>
      </c>
      <c r="G95" s="84" t="s">
        <v>187</v>
      </c>
      <c r="H95" s="84" t="s">
        <v>202</v>
      </c>
      <c r="I95" s="85" t="s">
        <v>407</v>
      </c>
      <c r="J95" s="85" t="s">
        <v>26</v>
      </c>
      <c r="K95" s="100"/>
      <c r="L95" s="101" t="s">
        <v>542</v>
      </c>
      <c r="M95" s="102" t="s">
        <v>386</v>
      </c>
      <c r="N95" s="102"/>
      <c r="O95" s="101" t="s">
        <v>382</v>
      </c>
      <c r="P95" s="101" t="s">
        <v>383</v>
      </c>
      <c r="Q95" s="101" t="s">
        <v>384</v>
      </c>
      <c r="AH95" s="137">
        <v>10</v>
      </c>
      <c r="AI95" s="127" t="s">
        <v>53</v>
      </c>
      <c r="AJ95" s="137">
        <v>2007</v>
      </c>
      <c r="AK95" s="127" t="s">
        <v>20</v>
      </c>
    </row>
    <row r="96" spans="1:37" x14ac:dyDescent="0.3">
      <c r="A96" s="137"/>
      <c r="B96" s="127"/>
      <c r="C96" s="137"/>
      <c r="D96" s="127"/>
      <c r="E96" s="127"/>
      <c r="F96" s="84"/>
      <c r="G96" s="84"/>
      <c r="H96" s="84"/>
      <c r="I96" s="85"/>
      <c r="J96" s="85"/>
      <c r="K96" s="100"/>
      <c r="L96" s="139" t="s">
        <v>690</v>
      </c>
      <c r="M96" s="139"/>
      <c r="N96" s="115" t="s">
        <v>280</v>
      </c>
      <c r="O96" s="115" t="s">
        <v>691</v>
      </c>
      <c r="P96" s="115" t="s">
        <v>692</v>
      </c>
      <c r="Q96" s="115">
        <v>0.54600000000000004</v>
      </c>
      <c r="AH96" s="137"/>
      <c r="AI96" s="127"/>
      <c r="AJ96" s="137"/>
      <c r="AK96" s="127"/>
    </row>
    <row r="97" spans="1:37" x14ac:dyDescent="0.3">
      <c r="A97" s="137"/>
      <c r="B97" s="127"/>
      <c r="C97" s="137"/>
      <c r="D97" s="127"/>
      <c r="E97" s="127"/>
      <c r="F97" s="84"/>
      <c r="G97" s="84"/>
      <c r="H97" s="84"/>
      <c r="I97" s="85"/>
      <c r="J97" s="85"/>
      <c r="K97" s="100"/>
      <c r="L97" s="139" t="s">
        <v>693</v>
      </c>
      <c r="M97" s="139"/>
      <c r="N97" s="115" t="s">
        <v>280</v>
      </c>
      <c r="O97" s="115" t="s">
        <v>694</v>
      </c>
      <c r="P97" s="115" t="s">
        <v>695</v>
      </c>
      <c r="Q97" s="115">
        <v>0.52</v>
      </c>
      <c r="AH97" s="137"/>
      <c r="AI97" s="127"/>
      <c r="AJ97" s="137"/>
      <c r="AK97" s="127"/>
    </row>
    <row r="98" spans="1:37" x14ac:dyDescent="0.3">
      <c r="A98" s="137"/>
      <c r="B98" s="127"/>
      <c r="C98" s="137"/>
      <c r="D98" s="127"/>
      <c r="E98" s="127"/>
      <c r="F98" s="84"/>
      <c r="G98" s="84"/>
      <c r="H98" s="84"/>
      <c r="I98" s="85"/>
      <c r="J98" s="85"/>
      <c r="K98" s="100"/>
      <c r="L98" s="139" t="s">
        <v>696</v>
      </c>
      <c r="M98" s="139"/>
      <c r="N98" s="115" t="s">
        <v>280</v>
      </c>
      <c r="O98" s="115" t="s">
        <v>697</v>
      </c>
      <c r="P98" s="115" t="s">
        <v>698</v>
      </c>
      <c r="Q98" s="115">
        <v>0.83599999999999997</v>
      </c>
      <c r="AH98" s="137"/>
      <c r="AI98" s="127"/>
      <c r="AJ98" s="137"/>
      <c r="AK98" s="127"/>
    </row>
    <row r="99" spans="1:37" x14ac:dyDescent="0.3">
      <c r="A99" s="137"/>
      <c r="B99" s="127"/>
      <c r="C99" s="137"/>
      <c r="D99" s="127"/>
      <c r="E99" s="127"/>
      <c r="F99" s="84"/>
      <c r="G99" s="84"/>
      <c r="H99" s="84"/>
      <c r="I99" s="85"/>
      <c r="J99" s="85"/>
      <c r="K99" s="100"/>
      <c r="L99" s="139" t="s">
        <v>699</v>
      </c>
      <c r="M99" s="139"/>
      <c r="N99" s="115" t="s">
        <v>280</v>
      </c>
      <c r="O99" s="115" t="s">
        <v>700</v>
      </c>
      <c r="P99" s="115" t="s">
        <v>701</v>
      </c>
      <c r="Q99" s="115">
        <v>0.97599999999999998</v>
      </c>
      <c r="AH99" s="137"/>
      <c r="AI99" s="127"/>
      <c r="AJ99" s="137"/>
      <c r="AK99" s="127"/>
    </row>
    <row r="100" spans="1:37" x14ac:dyDescent="0.3">
      <c r="A100" s="137"/>
      <c r="B100" s="127"/>
      <c r="C100" s="137"/>
      <c r="D100" s="127"/>
      <c r="E100" s="127"/>
      <c r="F100" s="84"/>
      <c r="G100" s="84"/>
      <c r="H100" s="84"/>
      <c r="I100" s="85"/>
      <c r="J100" s="85"/>
      <c r="K100" s="100"/>
      <c r="L100" s="139" t="s">
        <v>683</v>
      </c>
      <c r="M100" s="115" t="s">
        <v>702</v>
      </c>
      <c r="N100" s="115" t="s">
        <v>280</v>
      </c>
      <c r="O100" s="115" t="s">
        <v>703</v>
      </c>
      <c r="P100" s="115" t="s">
        <v>704</v>
      </c>
      <c r="Q100" s="115">
        <v>9.6000000000000002E-2</v>
      </c>
      <c r="AH100" s="137"/>
      <c r="AI100" s="127"/>
      <c r="AJ100" s="137"/>
      <c r="AK100" s="127"/>
    </row>
    <row r="101" spans="1:37" x14ac:dyDescent="0.3">
      <c r="A101" s="137"/>
      <c r="B101" s="127"/>
      <c r="C101" s="137"/>
      <c r="D101" s="127"/>
      <c r="E101" s="127"/>
      <c r="F101" s="84"/>
      <c r="G101" s="84"/>
      <c r="H101" s="84"/>
      <c r="I101" s="85"/>
      <c r="J101" s="85"/>
      <c r="K101" s="100"/>
      <c r="L101" s="139"/>
      <c r="M101" s="115" t="s">
        <v>705</v>
      </c>
      <c r="N101" s="115" t="s">
        <v>280</v>
      </c>
      <c r="O101" s="115" t="s">
        <v>706</v>
      </c>
      <c r="P101" s="115" t="s">
        <v>707</v>
      </c>
      <c r="Q101" s="115">
        <v>0.65300000000000002</v>
      </c>
      <c r="AH101" s="137"/>
      <c r="AI101" s="127"/>
      <c r="AJ101" s="137"/>
      <c r="AK101" s="127"/>
    </row>
    <row r="102" spans="1:37" x14ac:dyDescent="0.3">
      <c r="A102" s="137"/>
      <c r="B102" s="127"/>
      <c r="C102" s="137"/>
      <c r="D102" s="127"/>
      <c r="E102" s="127"/>
      <c r="F102" s="84"/>
      <c r="G102" s="84"/>
      <c r="H102" s="84"/>
      <c r="I102" s="85"/>
      <c r="J102" s="85"/>
      <c r="K102" s="100"/>
      <c r="L102" s="139"/>
      <c r="M102" s="115" t="s">
        <v>708</v>
      </c>
      <c r="N102" s="115" t="s">
        <v>280</v>
      </c>
      <c r="O102" s="115" t="s">
        <v>709</v>
      </c>
      <c r="P102" s="115" t="s">
        <v>710</v>
      </c>
      <c r="Q102" s="115">
        <v>0.28999999999999998</v>
      </c>
      <c r="AH102" s="137"/>
      <c r="AI102" s="127"/>
      <c r="AJ102" s="137"/>
      <c r="AK102" s="127"/>
    </row>
    <row r="103" spans="1:37" ht="24" x14ac:dyDescent="0.3">
      <c r="A103" s="137"/>
      <c r="B103" s="127"/>
      <c r="C103" s="137"/>
      <c r="D103" s="127"/>
      <c r="E103" s="127"/>
      <c r="F103" s="84"/>
      <c r="G103" s="84"/>
      <c r="H103" s="84"/>
      <c r="I103" s="85"/>
      <c r="J103" s="85"/>
      <c r="K103" s="100"/>
      <c r="L103" s="139"/>
      <c r="M103" s="115" t="s">
        <v>711</v>
      </c>
      <c r="N103" s="115" t="s">
        <v>280</v>
      </c>
      <c r="O103" s="115" t="s">
        <v>712</v>
      </c>
      <c r="P103" s="115" t="s">
        <v>713</v>
      </c>
      <c r="Q103" s="115">
        <v>0.22600000000000001</v>
      </c>
      <c r="AH103" s="137"/>
      <c r="AI103" s="127"/>
      <c r="AJ103" s="137"/>
      <c r="AK103" s="127"/>
    </row>
    <row r="104" spans="1:37" x14ac:dyDescent="0.3">
      <c r="A104" s="112"/>
      <c r="B104" s="112"/>
      <c r="C104" s="112"/>
      <c r="D104" s="112"/>
      <c r="E104" s="112"/>
      <c r="K104" s="100"/>
      <c r="AH104" s="112"/>
      <c r="AI104" s="112"/>
      <c r="AJ104" s="112"/>
      <c r="AK104" s="112"/>
    </row>
    <row r="105" spans="1:37" x14ac:dyDescent="0.3">
      <c r="A105" s="137">
        <v>11</v>
      </c>
      <c r="B105" s="137" t="s">
        <v>54</v>
      </c>
      <c r="C105" s="137">
        <v>2001</v>
      </c>
      <c r="D105" s="137" t="s">
        <v>20</v>
      </c>
      <c r="E105" s="137" t="s">
        <v>30</v>
      </c>
      <c r="F105" s="84" t="s">
        <v>49</v>
      </c>
      <c r="G105" s="84" t="s">
        <v>188</v>
      </c>
      <c r="H105" s="84" t="s">
        <v>197</v>
      </c>
      <c r="I105" s="85" t="s">
        <v>407</v>
      </c>
      <c r="J105" s="85" t="s">
        <v>26</v>
      </c>
      <c r="K105" s="100"/>
      <c r="L105" s="101" t="s">
        <v>542</v>
      </c>
      <c r="M105" s="102" t="s">
        <v>386</v>
      </c>
      <c r="N105" s="102"/>
      <c r="O105" s="101" t="s">
        <v>382</v>
      </c>
      <c r="P105" s="101" t="s">
        <v>383</v>
      </c>
      <c r="Q105" s="101" t="s">
        <v>384</v>
      </c>
      <c r="AC105" s="101" t="s">
        <v>974</v>
      </c>
      <c r="AD105" s="101" t="s">
        <v>967</v>
      </c>
      <c r="AE105" s="101" t="s">
        <v>968</v>
      </c>
      <c r="AH105" s="137">
        <v>11</v>
      </c>
      <c r="AI105" s="137" t="s">
        <v>54</v>
      </c>
      <c r="AJ105" s="137">
        <v>2001</v>
      </c>
      <c r="AK105" s="137" t="s">
        <v>20</v>
      </c>
    </row>
    <row r="106" spans="1:37" x14ac:dyDescent="0.3">
      <c r="A106" s="137"/>
      <c r="B106" s="137"/>
      <c r="C106" s="137"/>
      <c r="D106" s="137"/>
      <c r="E106" s="137"/>
      <c r="F106" s="84"/>
      <c r="G106" s="84"/>
      <c r="H106" s="84"/>
      <c r="I106" s="85"/>
      <c r="J106" s="85"/>
      <c r="K106" s="100"/>
      <c r="L106" s="115" t="s">
        <v>714</v>
      </c>
      <c r="M106" s="121" t="s">
        <v>280</v>
      </c>
      <c r="N106" s="122"/>
      <c r="O106" s="115" t="s">
        <v>715</v>
      </c>
      <c r="P106" s="115" t="s">
        <v>716</v>
      </c>
      <c r="Q106" s="115">
        <v>0.76600000000000001</v>
      </c>
      <c r="AC106" s="157" t="s">
        <v>468</v>
      </c>
      <c r="AD106" s="12" t="s">
        <v>823</v>
      </c>
      <c r="AE106" s="12" t="s">
        <v>824</v>
      </c>
      <c r="AH106" s="137"/>
      <c r="AI106" s="137"/>
      <c r="AJ106" s="137"/>
      <c r="AK106" s="137"/>
    </row>
    <row r="107" spans="1:37" x14ac:dyDescent="0.3">
      <c r="A107" s="137"/>
      <c r="B107" s="137"/>
      <c r="C107" s="137"/>
      <c r="D107" s="137"/>
      <c r="E107" s="137"/>
      <c r="F107" s="84"/>
      <c r="G107" s="84"/>
      <c r="H107" s="84"/>
      <c r="I107" s="85"/>
      <c r="J107" s="85"/>
      <c r="K107" s="100"/>
      <c r="L107" s="115" t="s">
        <v>693</v>
      </c>
      <c r="M107" s="121" t="s">
        <v>280</v>
      </c>
      <c r="N107" s="122"/>
      <c r="O107" s="115" t="s">
        <v>717</v>
      </c>
      <c r="P107" s="115" t="s">
        <v>718</v>
      </c>
      <c r="Q107" s="115">
        <v>0.48299999999999998</v>
      </c>
      <c r="AC107" s="157"/>
      <c r="AD107" s="12" t="s">
        <v>825</v>
      </c>
      <c r="AE107" s="12" t="s">
        <v>826</v>
      </c>
      <c r="AH107" s="137"/>
      <c r="AI107" s="137"/>
      <c r="AJ107" s="137"/>
      <c r="AK107" s="137"/>
    </row>
    <row r="108" spans="1:37" x14ac:dyDescent="0.3">
      <c r="A108" s="137"/>
      <c r="B108" s="137"/>
      <c r="C108" s="137"/>
      <c r="D108" s="137"/>
      <c r="E108" s="137"/>
      <c r="F108" s="84"/>
      <c r="G108" s="84"/>
      <c r="H108" s="84"/>
      <c r="I108" s="85"/>
      <c r="J108" s="85"/>
      <c r="K108" s="100"/>
      <c r="L108" s="115" t="s">
        <v>719</v>
      </c>
      <c r="M108" s="121" t="s">
        <v>280</v>
      </c>
      <c r="N108" s="122"/>
      <c r="O108" s="115" t="s">
        <v>720</v>
      </c>
      <c r="P108" s="115" t="s">
        <v>721</v>
      </c>
      <c r="Q108" s="115">
        <v>0.40500000000000003</v>
      </c>
      <c r="AH108" s="137"/>
      <c r="AI108" s="137"/>
      <c r="AJ108" s="137"/>
      <c r="AK108" s="137"/>
    </row>
    <row r="109" spans="1:37" x14ac:dyDescent="0.3">
      <c r="A109" s="137"/>
      <c r="B109" s="137"/>
      <c r="C109" s="137"/>
      <c r="D109" s="137"/>
      <c r="E109" s="137"/>
      <c r="F109" s="84"/>
      <c r="G109" s="84"/>
      <c r="H109" s="84"/>
      <c r="I109" s="85"/>
      <c r="J109" s="85"/>
      <c r="K109" s="100"/>
      <c r="L109" s="115" t="s">
        <v>722</v>
      </c>
      <c r="M109" s="121" t="s">
        <v>280</v>
      </c>
      <c r="N109" s="122"/>
      <c r="O109" s="115" t="s">
        <v>723</v>
      </c>
      <c r="P109" s="115" t="s">
        <v>724</v>
      </c>
      <c r="Q109" s="115">
        <v>0.42799999999999999</v>
      </c>
      <c r="AH109" s="137"/>
      <c r="AI109" s="137"/>
      <c r="AJ109" s="137"/>
      <c r="AK109" s="137"/>
    </row>
    <row r="110" spans="1:37" x14ac:dyDescent="0.3">
      <c r="A110" s="112"/>
      <c r="B110" s="1"/>
      <c r="C110" s="112"/>
      <c r="D110" s="1"/>
      <c r="E110" s="1"/>
      <c r="F110" s="1"/>
      <c r="G110" s="1"/>
      <c r="H110" s="1"/>
      <c r="I110" s="1"/>
      <c r="J110" s="1"/>
      <c r="K110" s="100"/>
      <c r="AH110" s="112"/>
      <c r="AI110" s="1"/>
      <c r="AJ110" s="112"/>
      <c r="AK110" s="1"/>
    </row>
    <row r="111" spans="1:37" x14ac:dyDescent="0.3">
      <c r="A111" s="137">
        <v>12</v>
      </c>
      <c r="B111" s="127" t="s">
        <v>55</v>
      </c>
      <c r="C111" s="137">
        <v>1987</v>
      </c>
      <c r="D111" s="127" t="s">
        <v>20</v>
      </c>
      <c r="E111" s="127" t="s">
        <v>33</v>
      </c>
      <c r="F111" s="84" t="s">
        <v>49</v>
      </c>
      <c r="G111" s="84" t="s">
        <v>189</v>
      </c>
      <c r="H111" s="84" t="s">
        <v>198</v>
      </c>
      <c r="I111" s="85" t="s">
        <v>407</v>
      </c>
      <c r="J111" s="85" t="s">
        <v>26</v>
      </c>
      <c r="K111" s="100"/>
      <c r="L111" s="101" t="s">
        <v>542</v>
      </c>
      <c r="M111" s="102" t="s">
        <v>386</v>
      </c>
      <c r="N111" s="102"/>
      <c r="O111" s="101" t="s">
        <v>382</v>
      </c>
      <c r="P111" s="101" t="s">
        <v>383</v>
      </c>
      <c r="Q111" s="101" t="s">
        <v>384</v>
      </c>
      <c r="AH111" s="137">
        <v>12</v>
      </c>
      <c r="AI111" s="127" t="s">
        <v>55</v>
      </c>
      <c r="AJ111" s="137">
        <v>1987</v>
      </c>
      <c r="AK111" s="127" t="s">
        <v>20</v>
      </c>
    </row>
    <row r="112" spans="1:37" x14ac:dyDescent="0.3">
      <c r="A112" s="137"/>
      <c r="B112" s="127"/>
      <c r="C112" s="137"/>
      <c r="D112" s="127"/>
      <c r="E112" s="127"/>
      <c r="F112" s="84"/>
      <c r="G112" s="84"/>
      <c r="H112" s="84"/>
      <c r="I112" s="85"/>
      <c r="J112" s="85"/>
      <c r="K112" s="100"/>
      <c r="L112" s="116" t="s">
        <v>725</v>
      </c>
      <c r="M112" s="121" t="s">
        <v>726</v>
      </c>
      <c r="N112" s="122"/>
      <c r="O112" s="139" t="s">
        <v>729</v>
      </c>
      <c r="P112" s="139"/>
      <c r="Q112" s="115" t="s">
        <v>287</v>
      </c>
      <c r="AH112" s="137"/>
      <c r="AI112" s="127"/>
      <c r="AJ112" s="137"/>
      <c r="AK112" s="127"/>
    </row>
    <row r="113" spans="1:37" x14ac:dyDescent="0.3">
      <c r="A113" s="137"/>
      <c r="B113" s="127"/>
      <c r="C113" s="137"/>
      <c r="D113" s="127"/>
      <c r="E113" s="127"/>
      <c r="F113" s="84"/>
      <c r="G113" s="84"/>
      <c r="H113" s="84"/>
      <c r="I113" s="85"/>
      <c r="J113" s="85"/>
      <c r="K113" s="100"/>
      <c r="L113" s="116" t="s">
        <v>728</v>
      </c>
      <c r="M113" s="121" t="s">
        <v>726</v>
      </c>
      <c r="N113" s="122"/>
      <c r="O113" s="139" t="s">
        <v>727</v>
      </c>
      <c r="P113" s="139"/>
      <c r="Q113" s="115"/>
      <c r="AH113" s="137"/>
      <c r="AI113" s="127"/>
      <c r="AJ113" s="137"/>
      <c r="AK113" s="127"/>
    </row>
    <row r="114" spans="1:37" x14ac:dyDescent="0.3">
      <c r="A114" s="112"/>
      <c r="B114" s="112"/>
      <c r="C114" s="112"/>
      <c r="D114" s="112"/>
      <c r="E114" s="112"/>
      <c r="K114" s="100"/>
      <c r="AH114" s="112"/>
      <c r="AI114" s="112"/>
      <c r="AJ114" s="112"/>
      <c r="AK114" s="112"/>
    </row>
    <row r="115" spans="1:37" x14ac:dyDescent="0.3">
      <c r="A115" s="127">
        <v>13</v>
      </c>
      <c r="B115" s="127" t="s">
        <v>56</v>
      </c>
      <c r="C115" s="127">
        <v>2008</v>
      </c>
      <c r="D115" s="127" t="s">
        <v>22</v>
      </c>
      <c r="E115" s="127" t="s">
        <v>63</v>
      </c>
      <c r="F115" s="84" t="s">
        <v>49</v>
      </c>
      <c r="G115" s="84" t="s">
        <v>193</v>
      </c>
      <c r="H115" s="84" t="s">
        <v>199</v>
      </c>
      <c r="I115" s="85" t="s">
        <v>32</v>
      </c>
      <c r="J115" s="85" t="s">
        <v>26</v>
      </c>
      <c r="K115" s="100"/>
      <c r="L115" s="101" t="s">
        <v>542</v>
      </c>
      <c r="M115" s="102" t="s">
        <v>386</v>
      </c>
      <c r="N115" s="102"/>
      <c r="O115" s="101" t="s">
        <v>382</v>
      </c>
      <c r="P115" s="101" t="s">
        <v>383</v>
      </c>
      <c r="Q115" s="101" t="s">
        <v>384</v>
      </c>
      <c r="R115" s="101" t="s">
        <v>543</v>
      </c>
      <c r="AH115" s="127">
        <v>13</v>
      </c>
      <c r="AI115" s="127" t="s">
        <v>56</v>
      </c>
      <c r="AJ115" s="127">
        <v>2008</v>
      </c>
      <c r="AK115" s="127" t="s">
        <v>22</v>
      </c>
    </row>
    <row r="116" spans="1:37" x14ac:dyDescent="0.3">
      <c r="A116" s="127"/>
      <c r="B116" s="127"/>
      <c r="C116" s="127"/>
      <c r="D116" s="127"/>
      <c r="E116" s="127"/>
      <c r="F116" s="84"/>
      <c r="G116" s="84"/>
      <c r="H116" s="84"/>
      <c r="I116" s="85"/>
      <c r="J116" s="85"/>
      <c r="K116" s="100"/>
      <c r="L116" s="115" t="s">
        <v>734</v>
      </c>
      <c r="M116" s="147" t="s">
        <v>730</v>
      </c>
      <c r="N116" s="148"/>
      <c r="O116" s="139" t="s">
        <v>731</v>
      </c>
      <c r="P116" s="139"/>
      <c r="Q116" s="116" t="s">
        <v>732</v>
      </c>
      <c r="R116" s="116" t="s">
        <v>733</v>
      </c>
      <c r="AH116" s="127"/>
      <c r="AI116" s="127"/>
      <c r="AJ116" s="127"/>
      <c r="AK116" s="127"/>
    </row>
    <row r="117" spans="1:37" x14ac:dyDescent="0.3">
      <c r="A117" s="112"/>
      <c r="B117" s="112"/>
      <c r="C117" s="112"/>
      <c r="D117" s="112"/>
      <c r="E117" s="112"/>
      <c r="K117" s="100"/>
      <c r="AH117" s="112"/>
      <c r="AI117" s="112"/>
      <c r="AJ117" s="112"/>
      <c r="AK117" s="112"/>
    </row>
    <row r="118" spans="1:37" x14ac:dyDescent="0.3">
      <c r="A118" s="127">
        <v>14</v>
      </c>
      <c r="B118" s="127" t="s">
        <v>57</v>
      </c>
      <c r="C118" s="127">
        <v>2023</v>
      </c>
      <c r="D118" s="127" t="s">
        <v>24</v>
      </c>
      <c r="E118" s="127" t="s">
        <v>65</v>
      </c>
      <c r="F118" s="84" t="s">
        <v>49</v>
      </c>
      <c r="G118" s="84" t="s">
        <v>190</v>
      </c>
      <c r="H118" s="84" t="s">
        <v>200</v>
      </c>
      <c r="I118" s="85" t="s">
        <v>26</v>
      </c>
      <c r="J118" s="85" t="s">
        <v>26</v>
      </c>
      <c r="L118" s="101" t="s">
        <v>542</v>
      </c>
      <c r="M118" s="102" t="s">
        <v>386</v>
      </c>
      <c r="N118" s="102"/>
      <c r="O118" s="101" t="s">
        <v>557</v>
      </c>
      <c r="P118" s="101" t="s">
        <v>558</v>
      </c>
      <c r="Q118" s="101" t="s">
        <v>735</v>
      </c>
      <c r="R118" s="101" t="s">
        <v>384</v>
      </c>
      <c r="AC118" s="101" t="s">
        <v>974</v>
      </c>
      <c r="AD118" s="101" t="s">
        <v>967</v>
      </c>
      <c r="AE118" s="101" t="s">
        <v>968</v>
      </c>
      <c r="AH118" s="127">
        <v>14</v>
      </c>
      <c r="AI118" s="127" t="s">
        <v>57</v>
      </c>
      <c r="AJ118" s="127">
        <v>2023</v>
      </c>
      <c r="AK118" s="127" t="s">
        <v>24</v>
      </c>
    </row>
    <row r="119" spans="1:37" ht="24" x14ac:dyDescent="0.3">
      <c r="A119" s="127"/>
      <c r="B119" s="127"/>
      <c r="C119" s="127"/>
      <c r="D119" s="127"/>
      <c r="E119" s="127"/>
      <c r="F119" s="84"/>
      <c r="G119" s="84"/>
      <c r="H119" s="84"/>
      <c r="I119" s="85"/>
      <c r="J119" s="85"/>
      <c r="K119" s="100"/>
      <c r="L119" s="115" t="s">
        <v>736</v>
      </c>
      <c r="M119" s="121" t="s">
        <v>739</v>
      </c>
      <c r="N119" s="122"/>
      <c r="O119" s="115" t="s">
        <v>737</v>
      </c>
      <c r="P119" s="115" t="s">
        <v>738</v>
      </c>
      <c r="Q119" s="115" t="s">
        <v>26</v>
      </c>
      <c r="R119" s="115" t="s">
        <v>581</v>
      </c>
      <c r="AC119" s="105" t="s">
        <v>468</v>
      </c>
      <c r="AD119" s="12" t="s">
        <v>973</v>
      </c>
      <c r="AE119" s="12" t="s">
        <v>827</v>
      </c>
      <c r="AH119" s="127"/>
      <c r="AI119" s="127"/>
      <c r="AJ119" s="127"/>
      <c r="AK119" s="127"/>
    </row>
    <row r="120" spans="1:37" x14ac:dyDescent="0.3">
      <c r="A120" s="112"/>
      <c r="B120" s="112"/>
      <c r="C120" s="112"/>
      <c r="D120" s="112"/>
      <c r="E120" s="112"/>
      <c r="AH120" s="112"/>
      <c r="AI120" s="112"/>
      <c r="AJ120" s="112"/>
      <c r="AK120" s="112"/>
    </row>
    <row r="121" spans="1:37" x14ac:dyDescent="0.3">
      <c r="A121" s="137">
        <v>15</v>
      </c>
      <c r="B121" s="127" t="s">
        <v>58</v>
      </c>
      <c r="C121" s="137">
        <v>2020</v>
      </c>
      <c r="D121" s="127" t="s">
        <v>24</v>
      </c>
      <c r="E121" s="127" t="s">
        <v>67</v>
      </c>
      <c r="F121" s="84" t="s">
        <v>49</v>
      </c>
      <c r="G121" s="84" t="s">
        <v>191</v>
      </c>
      <c r="H121" s="84" t="s">
        <v>195</v>
      </c>
      <c r="I121" s="85" t="s">
        <v>26</v>
      </c>
      <c r="J121" s="85" t="s">
        <v>26</v>
      </c>
      <c r="L121" s="101" t="s">
        <v>542</v>
      </c>
      <c r="M121" s="102" t="s">
        <v>386</v>
      </c>
      <c r="N121" s="102"/>
      <c r="O121" s="101" t="s">
        <v>557</v>
      </c>
      <c r="P121" s="101" t="s">
        <v>558</v>
      </c>
      <c r="Q121" s="101" t="s">
        <v>735</v>
      </c>
      <c r="R121" s="101" t="s">
        <v>384</v>
      </c>
      <c r="AC121" s="101" t="s">
        <v>974</v>
      </c>
      <c r="AD121" s="101" t="s">
        <v>967</v>
      </c>
      <c r="AE121" s="101" t="s">
        <v>968</v>
      </c>
      <c r="AH121" s="137">
        <v>15</v>
      </c>
      <c r="AI121" s="127" t="s">
        <v>58</v>
      </c>
      <c r="AJ121" s="137">
        <v>2020</v>
      </c>
      <c r="AK121" s="127" t="s">
        <v>24</v>
      </c>
    </row>
    <row r="122" spans="1:37" ht="24" x14ac:dyDescent="0.3">
      <c r="A122" s="137"/>
      <c r="B122" s="127"/>
      <c r="C122" s="137"/>
      <c r="D122" s="127"/>
      <c r="E122" s="127"/>
      <c r="F122" s="84"/>
      <c r="G122" s="84"/>
      <c r="H122" s="84"/>
      <c r="I122" s="85"/>
      <c r="J122" s="85"/>
      <c r="L122" s="115" t="s">
        <v>740</v>
      </c>
      <c r="M122" s="116"/>
      <c r="N122" s="139" t="s">
        <v>742</v>
      </c>
      <c r="O122" s="115" t="s">
        <v>743</v>
      </c>
      <c r="P122" s="115" t="s">
        <v>744</v>
      </c>
      <c r="Q122" s="115" t="s">
        <v>26</v>
      </c>
      <c r="R122" s="115" t="s">
        <v>642</v>
      </c>
      <c r="AC122" s="157" t="s">
        <v>834</v>
      </c>
      <c r="AD122" s="12" t="s">
        <v>828</v>
      </c>
      <c r="AE122" s="12" t="s">
        <v>829</v>
      </c>
      <c r="AH122" s="137"/>
      <c r="AI122" s="127"/>
      <c r="AJ122" s="137"/>
      <c r="AK122" s="127"/>
    </row>
    <row r="123" spans="1:37" x14ac:dyDescent="0.3">
      <c r="A123" s="137"/>
      <c r="B123" s="127"/>
      <c r="C123" s="137"/>
      <c r="D123" s="127"/>
      <c r="E123" s="127"/>
      <c r="F123" s="84"/>
      <c r="G123" s="84"/>
      <c r="H123" s="84"/>
      <c r="I123" s="85"/>
      <c r="J123" s="85"/>
      <c r="L123" s="115" t="s">
        <v>741</v>
      </c>
      <c r="M123" s="116"/>
      <c r="N123" s="139"/>
      <c r="O123" s="115" t="s">
        <v>745</v>
      </c>
      <c r="P123" s="115" t="s">
        <v>746</v>
      </c>
      <c r="Q123" s="115" t="s">
        <v>26</v>
      </c>
      <c r="R123" s="115" t="s">
        <v>642</v>
      </c>
      <c r="AC123" s="157"/>
      <c r="AD123" s="12" t="s">
        <v>830</v>
      </c>
      <c r="AE123" s="12" t="s">
        <v>831</v>
      </c>
      <c r="AH123" s="137"/>
      <c r="AI123" s="127"/>
      <c r="AJ123" s="137"/>
      <c r="AK123" s="127"/>
    </row>
    <row r="124" spans="1:37" x14ac:dyDescent="0.3">
      <c r="A124" s="112"/>
      <c r="B124" s="1"/>
      <c r="C124" s="112"/>
      <c r="D124" s="1"/>
      <c r="E124" s="1"/>
      <c r="F124" s="98"/>
      <c r="G124" s="98"/>
      <c r="H124" s="98"/>
      <c r="I124" s="99"/>
      <c r="J124" s="99"/>
      <c r="L124" s="140"/>
      <c r="M124" s="145"/>
      <c r="N124" s="140"/>
      <c r="O124" s="140"/>
      <c r="P124" s="140"/>
      <c r="Q124" s="140"/>
      <c r="R124" s="140"/>
      <c r="AC124" s="157"/>
      <c r="AD124" s="12" t="s">
        <v>832</v>
      </c>
      <c r="AE124" s="12" t="s">
        <v>833</v>
      </c>
      <c r="AH124" s="112"/>
      <c r="AI124" s="1"/>
      <c r="AJ124" s="112"/>
      <c r="AK124" s="1"/>
    </row>
    <row r="125" spans="1:37" x14ac:dyDescent="0.3">
      <c r="A125" s="112"/>
      <c r="B125" s="1"/>
      <c r="C125" s="112"/>
      <c r="D125" s="1"/>
      <c r="E125" s="1"/>
      <c r="F125" s="1"/>
      <c r="G125" s="1"/>
      <c r="H125" s="1"/>
      <c r="I125" s="1"/>
      <c r="J125" s="1"/>
      <c r="AH125" s="112"/>
      <c r="AI125" s="1"/>
      <c r="AJ125" s="112"/>
      <c r="AK125" s="1"/>
    </row>
    <row r="126" spans="1:37" x14ac:dyDescent="0.3">
      <c r="A126" s="137">
        <v>16</v>
      </c>
      <c r="B126" s="137" t="s">
        <v>57</v>
      </c>
      <c r="C126" s="137">
        <v>2020</v>
      </c>
      <c r="D126" s="137" t="s">
        <v>24</v>
      </c>
      <c r="E126" s="137" t="s">
        <v>30</v>
      </c>
      <c r="F126" s="113" t="s">
        <v>49</v>
      </c>
      <c r="G126" s="113" t="s">
        <v>218</v>
      </c>
      <c r="H126" s="113" t="s">
        <v>200</v>
      </c>
      <c r="I126" s="85" t="s">
        <v>26</v>
      </c>
      <c r="J126" s="85" t="s">
        <v>26</v>
      </c>
      <c r="L126" s="101" t="s">
        <v>542</v>
      </c>
      <c r="M126" s="102" t="s">
        <v>386</v>
      </c>
      <c r="N126" s="102"/>
      <c r="O126" s="101" t="s">
        <v>557</v>
      </c>
      <c r="P126" s="101" t="s">
        <v>558</v>
      </c>
      <c r="Q126" s="101" t="s">
        <v>735</v>
      </c>
      <c r="R126" s="101" t="s">
        <v>384</v>
      </c>
      <c r="AH126" s="137">
        <v>16</v>
      </c>
      <c r="AI126" s="137" t="s">
        <v>57</v>
      </c>
      <c r="AJ126" s="137">
        <v>2020</v>
      </c>
      <c r="AK126" s="137" t="s">
        <v>24</v>
      </c>
    </row>
    <row r="127" spans="1:37" x14ac:dyDescent="0.3">
      <c r="A127" s="137"/>
      <c r="B127" s="137"/>
      <c r="C127" s="137"/>
      <c r="D127" s="137"/>
      <c r="E127" s="137"/>
      <c r="F127" s="113"/>
      <c r="G127" s="113"/>
      <c r="H127" s="113"/>
      <c r="I127" s="85"/>
      <c r="J127" s="85"/>
      <c r="L127" s="115" t="s">
        <v>747</v>
      </c>
      <c r="M127" s="116"/>
      <c r="N127" s="139" t="s">
        <v>750</v>
      </c>
      <c r="O127" s="115" t="s">
        <v>751</v>
      </c>
      <c r="P127" s="115" t="s">
        <v>752</v>
      </c>
      <c r="Q127" s="115" t="s">
        <v>26</v>
      </c>
      <c r="R127" s="115" t="s">
        <v>581</v>
      </c>
      <c r="AH127" s="137"/>
      <c r="AI127" s="137"/>
      <c r="AJ127" s="137"/>
      <c r="AK127" s="137"/>
    </row>
    <row r="128" spans="1:37" x14ac:dyDescent="0.3">
      <c r="A128" s="137"/>
      <c r="B128" s="137"/>
      <c r="C128" s="137"/>
      <c r="D128" s="137"/>
      <c r="E128" s="137"/>
      <c r="F128" s="113"/>
      <c r="G128" s="113"/>
      <c r="H128" s="113"/>
      <c r="I128" s="85"/>
      <c r="J128" s="85"/>
      <c r="L128" s="115" t="s">
        <v>748</v>
      </c>
      <c r="M128" s="116"/>
      <c r="N128" s="139"/>
      <c r="O128" s="115" t="s">
        <v>753</v>
      </c>
      <c r="P128" s="115" t="s">
        <v>754</v>
      </c>
      <c r="Q128" s="115" t="s">
        <v>26</v>
      </c>
      <c r="R128" s="115" t="s">
        <v>581</v>
      </c>
      <c r="AH128" s="137"/>
      <c r="AI128" s="137"/>
      <c r="AJ128" s="137"/>
      <c r="AK128" s="137"/>
    </row>
    <row r="129" spans="1:37" x14ac:dyDescent="0.3">
      <c r="A129" s="137"/>
      <c r="B129" s="137"/>
      <c r="C129" s="137"/>
      <c r="D129" s="137"/>
      <c r="E129" s="137"/>
      <c r="F129" s="113"/>
      <c r="G129" s="113"/>
      <c r="H129" s="113"/>
      <c r="I129" s="85"/>
      <c r="J129" s="85"/>
      <c r="L129" s="115" t="s">
        <v>749</v>
      </c>
      <c r="M129" s="116"/>
      <c r="N129" s="139"/>
      <c r="O129" s="115" t="s">
        <v>755</v>
      </c>
      <c r="P129" s="115" t="s">
        <v>756</v>
      </c>
      <c r="Q129" s="115" t="s">
        <v>26</v>
      </c>
      <c r="R129" s="115" t="s">
        <v>581</v>
      </c>
      <c r="AH129" s="137"/>
      <c r="AI129" s="137"/>
      <c r="AJ129" s="137"/>
      <c r="AK129" s="137"/>
    </row>
    <row r="130" spans="1:37" x14ac:dyDescent="0.3">
      <c r="A130" s="112"/>
      <c r="B130" s="112"/>
      <c r="C130" s="112"/>
      <c r="D130" s="112"/>
      <c r="E130" s="112"/>
      <c r="AH130" s="112"/>
      <c r="AI130" s="112"/>
      <c r="AJ130" s="112"/>
      <c r="AK130" s="112"/>
    </row>
    <row r="131" spans="1:37" ht="12" customHeight="1" x14ac:dyDescent="0.3">
      <c r="A131" s="127">
        <v>17</v>
      </c>
      <c r="B131" s="127" t="s">
        <v>109</v>
      </c>
      <c r="C131" s="127">
        <v>2019</v>
      </c>
      <c r="D131" s="127" t="s">
        <v>24</v>
      </c>
      <c r="E131" s="127" t="s">
        <v>59</v>
      </c>
      <c r="F131" s="84" t="s">
        <v>49</v>
      </c>
      <c r="G131" s="84" t="s">
        <v>218</v>
      </c>
      <c r="H131" s="84" t="s">
        <v>195</v>
      </c>
      <c r="I131" s="85" t="s">
        <v>26</v>
      </c>
      <c r="J131" s="85" t="s">
        <v>26</v>
      </c>
      <c r="L131" s="101" t="s">
        <v>542</v>
      </c>
      <c r="M131" s="102" t="s">
        <v>386</v>
      </c>
      <c r="N131" s="102"/>
      <c r="O131" s="101" t="s">
        <v>557</v>
      </c>
      <c r="P131" s="101" t="s">
        <v>558</v>
      </c>
      <c r="Q131" s="101" t="s">
        <v>735</v>
      </c>
      <c r="R131" s="101" t="s">
        <v>384</v>
      </c>
      <c r="AC131" s="101" t="s">
        <v>974</v>
      </c>
      <c r="AD131" s="101" t="s">
        <v>967</v>
      </c>
      <c r="AE131" s="101" t="s">
        <v>968</v>
      </c>
      <c r="AH131" s="127">
        <v>17</v>
      </c>
      <c r="AI131" s="127" t="s">
        <v>109</v>
      </c>
      <c r="AJ131" s="127">
        <v>2019</v>
      </c>
      <c r="AK131" s="127" t="s">
        <v>24</v>
      </c>
    </row>
    <row r="132" spans="1:37" x14ac:dyDescent="0.3">
      <c r="A132" s="127"/>
      <c r="B132" s="127"/>
      <c r="C132" s="127"/>
      <c r="D132" s="127"/>
      <c r="E132" s="127"/>
      <c r="F132" s="84"/>
      <c r="G132" s="84"/>
      <c r="H132" s="84"/>
      <c r="I132" s="85"/>
      <c r="J132" s="85"/>
      <c r="L132" s="139" t="s">
        <v>757</v>
      </c>
      <c r="M132" s="115" t="s">
        <v>758</v>
      </c>
      <c r="N132" s="115" t="s">
        <v>73</v>
      </c>
      <c r="O132" s="115"/>
      <c r="P132" s="115"/>
      <c r="Q132" s="115" t="s">
        <v>762</v>
      </c>
      <c r="R132" s="115" t="s">
        <v>287</v>
      </c>
      <c r="AC132" s="157" t="s">
        <v>978</v>
      </c>
      <c r="AD132" s="14" t="s">
        <v>835</v>
      </c>
      <c r="AE132" s="12" t="s">
        <v>836</v>
      </c>
      <c r="AH132" s="127"/>
      <c r="AI132" s="127"/>
      <c r="AJ132" s="127"/>
      <c r="AK132" s="127"/>
    </row>
    <row r="133" spans="1:37" x14ac:dyDescent="0.3">
      <c r="A133" s="127"/>
      <c r="B133" s="127"/>
      <c r="C133" s="127"/>
      <c r="D133" s="127"/>
      <c r="E133" s="127"/>
      <c r="F133" s="84"/>
      <c r="G133" s="84"/>
      <c r="H133" s="84"/>
      <c r="I133" s="85"/>
      <c r="J133" s="85"/>
      <c r="L133" s="139"/>
      <c r="M133" s="115" t="s">
        <v>759</v>
      </c>
      <c r="N133" s="115" t="s">
        <v>760</v>
      </c>
      <c r="O133" s="115"/>
      <c r="P133" s="115"/>
      <c r="Q133" s="143">
        <v>-0.309</v>
      </c>
      <c r="R133" s="115" t="s">
        <v>287</v>
      </c>
      <c r="AC133" s="157"/>
      <c r="AD133" s="14"/>
      <c r="AE133" s="12" t="s">
        <v>837</v>
      </c>
      <c r="AH133" s="127"/>
      <c r="AI133" s="127"/>
      <c r="AJ133" s="127"/>
      <c r="AK133" s="127"/>
    </row>
    <row r="134" spans="1:37" x14ac:dyDescent="0.3">
      <c r="A134" s="127"/>
      <c r="B134" s="127"/>
      <c r="C134" s="127"/>
      <c r="D134" s="127"/>
      <c r="E134" s="127"/>
      <c r="F134" s="84"/>
      <c r="G134" s="84"/>
      <c r="H134" s="84"/>
      <c r="I134" s="85"/>
      <c r="J134" s="85"/>
      <c r="L134" s="139" t="s">
        <v>761</v>
      </c>
      <c r="M134" s="139"/>
      <c r="N134" s="115" t="s">
        <v>760</v>
      </c>
      <c r="O134" s="115"/>
      <c r="P134" s="115"/>
      <c r="Q134" s="143">
        <v>0.80700000000000005</v>
      </c>
      <c r="R134" s="115"/>
      <c r="AC134" s="157"/>
      <c r="AD134" s="14" t="s">
        <v>838</v>
      </c>
      <c r="AE134" s="12" t="s">
        <v>839</v>
      </c>
      <c r="AH134" s="127"/>
      <c r="AI134" s="127"/>
      <c r="AJ134" s="127"/>
      <c r="AK134" s="127"/>
    </row>
    <row r="135" spans="1:37" x14ac:dyDescent="0.3">
      <c r="A135" s="127"/>
      <c r="B135" s="127"/>
      <c r="C135" s="127"/>
      <c r="D135" s="127"/>
      <c r="E135" s="127"/>
      <c r="F135" s="84"/>
      <c r="G135" s="84"/>
      <c r="H135" s="84"/>
      <c r="I135" s="85"/>
      <c r="J135" s="85"/>
      <c r="AC135" s="157"/>
      <c r="AD135" s="14"/>
      <c r="AE135" s="12" t="s">
        <v>840</v>
      </c>
      <c r="AH135" s="1"/>
      <c r="AI135" s="1"/>
      <c r="AJ135" s="1"/>
      <c r="AK135" s="1"/>
    </row>
    <row r="136" spans="1:37" x14ac:dyDescent="0.3">
      <c r="A136" s="127"/>
      <c r="B136" s="127"/>
      <c r="C136" s="127"/>
      <c r="D136" s="127"/>
      <c r="E136" s="127"/>
      <c r="F136" s="84"/>
      <c r="G136" s="84"/>
      <c r="H136" s="84"/>
      <c r="I136" s="85"/>
      <c r="J136" s="85"/>
      <c r="AC136" s="157"/>
      <c r="AD136" s="14"/>
      <c r="AE136" s="12" t="s">
        <v>841</v>
      </c>
      <c r="AH136" s="1"/>
      <c r="AI136" s="1"/>
      <c r="AJ136" s="1"/>
      <c r="AK136" s="1"/>
    </row>
    <row r="137" spans="1:37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AE137" s="3"/>
      <c r="AH137" s="1"/>
      <c r="AI137" s="1"/>
      <c r="AJ137" s="1"/>
      <c r="AK137" s="1"/>
    </row>
    <row r="138" spans="1:37" x14ac:dyDescent="0.3">
      <c r="A138" s="137">
        <v>18</v>
      </c>
      <c r="B138" s="137" t="s">
        <v>110</v>
      </c>
      <c r="C138" s="137">
        <v>2019</v>
      </c>
      <c r="D138" s="137" t="s">
        <v>24</v>
      </c>
      <c r="E138" s="137" t="s">
        <v>59</v>
      </c>
      <c r="F138" s="113" t="s">
        <v>49</v>
      </c>
      <c r="G138" s="113" t="s">
        <v>219</v>
      </c>
      <c r="H138" s="113" t="s">
        <v>195</v>
      </c>
      <c r="I138" s="85" t="s">
        <v>26</v>
      </c>
      <c r="J138" s="85" t="s">
        <v>26</v>
      </c>
      <c r="L138" s="101" t="s">
        <v>542</v>
      </c>
      <c r="M138" s="102" t="s">
        <v>386</v>
      </c>
      <c r="N138" s="102"/>
      <c r="O138" s="101" t="s">
        <v>557</v>
      </c>
      <c r="P138" s="101" t="s">
        <v>558</v>
      </c>
      <c r="Q138" s="101" t="s">
        <v>735</v>
      </c>
      <c r="R138" s="101" t="s">
        <v>384</v>
      </c>
      <c r="AH138" s="137">
        <v>18</v>
      </c>
      <c r="AI138" s="137" t="s">
        <v>110</v>
      </c>
      <c r="AJ138" s="137">
        <v>2019</v>
      </c>
      <c r="AK138" s="137" t="s">
        <v>24</v>
      </c>
    </row>
    <row r="139" spans="1:37" x14ac:dyDescent="0.3">
      <c r="A139" s="137"/>
      <c r="B139" s="137"/>
      <c r="C139" s="137"/>
      <c r="D139" s="137"/>
      <c r="E139" s="137"/>
      <c r="F139" s="113"/>
      <c r="G139" s="113"/>
      <c r="H139" s="113"/>
      <c r="I139" s="85"/>
      <c r="J139" s="85"/>
      <c r="L139" s="115" t="s">
        <v>757</v>
      </c>
      <c r="M139" s="115" t="s">
        <v>763</v>
      </c>
      <c r="N139" s="115" t="s">
        <v>73</v>
      </c>
      <c r="O139" s="115"/>
      <c r="P139" s="115"/>
      <c r="Q139" s="115" t="s">
        <v>764</v>
      </c>
      <c r="R139" s="115" t="s">
        <v>287</v>
      </c>
      <c r="AH139" s="137"/>
      <c r="AI139" s="137"/>
      <c r="AJ139" s="137"/>
      <c r="AK139" s="137"/>
    </row>
    <row r="140" spans="1:37" x14ac:dyDescent="0.3">
      <c r="A140" s="137"/>
      <c r="B140" s="137"/>
      <c r="C140" s="137"/>
      <c r="D140" s="137"/>
      <c r="E140" s="137"/>
      <c r="F140" s="113"/>
      <c r="G140" s="113"/>
      <c r="H140" s="113"/>
      <c r="I140" s="85"/>
      <c r="J140" s="85"/>
      <c r="L140" s="139" t="s">
        <v>765</v>
      </c>
      <c r="M140" s="115" t="s">
        <v>766</v>
      </c>
      <c r="N140" s="115" t="s">
        <v>73</v>
      </c>
      <c r="O140" s="115"/>
      <c r="P140" s="115"/>
      <c r="Q140" s="142">
        <v>0.94</v>
      </c>
      <c r="R140" s="115"/>
      <c r="AH140" s="137"/>
      <c r="AI140" s="137"/>
      <c r="AJ140" s="137"/>
      <c r="AK140" s="137"/>
    </row>
    <row r="141" spans="1:37" x14ac:dyDescent="0.3">
      <c r="A141" s="137"/>
      <c r="B141" s="137"/>
      <c r="C141" s="137"/>
      <c r="D141" s="137"/>
      <c r="E141" s="137"/>
      <c r="F141" s="113"/>
      <c r="G141" s="113"/>
      <c r="H141" s="113"/>
      <c r="I141" s="85"/>
      <c r="J141" s="85"/>
      <c r="L141" s="139"/>
      <c r="M141" s="115" t="s">
        <v>767</v>
      </c>
      <c r="N141" s="115" t="s">
        <v>73</v>
      </c>
      <c r="O141" s="115"/>
      <c r="P141" s="115"/>
      <c r="Q141" s="142">
        <v>0.06</v>
      </c>
      <c r="R141" s="115"/>
      <c r="AH141" s="137"/>
      <c r="AI141" s="137"/>
      <c r="AJ141" s="137"/>
      <c r="AK141" s="137"/>
    </row>
    <row r="142" spans="1:37" x14ac:dyDescent="0.3">
      <c r="A142" s="112"/>
      <c r="B142" s="112"/>
      <c r="C142" s="112"/>
      <c r="D142" s="112"/>
      <c r="E142" s="112"/>
      <c r="AH142" s="112"/>
      <c r="AI142" s="112"/>
      <c r="AJ142" s="112"/>
      <c r="AK142" s="112"/>
    </row>
    <row r="143" spans="1:37" x14ac:dyDescent="0.3">
      <c r="A143" s="144">
        <v>19</v>
      </c>
      <c r="B143" s="137" t="s">
        <v>111</v>
      </c>
      <c r="C143" s="137">
        <v>2019</v>
      </c>
      <c r="D143" s="137" t="s">
        <v>24</v>
      </c>
      <c r="E143" s="137" t="s">
        <v>59</v>
      </c>
      <c r="F143" s="113" t="s">
        <v>49</v>
      </c>
      <c r="G143" s="113" t="s">
        <v>220</v>
      </c>
      <c r="H143" s="113" t="s">
        <v>195</v>
      </c>
      <c r="I143" s="85" t="s">
        <v>26</v>
      </c>
      <c r="J143" s="85" t="s">
        <v>26</v>
      </c>
      <c r="L143" s="101" t="s">
        <v>542</v>
      </c>
      <c r="M143" s="102" t="s">
        <v>386</v>
      </c>
      <c r="N143" s="102"/>
      <c r="O143" s="101" t="s">
        <v>557</v>
      </c>
      <c r="P143" s="101" t="s">
        <v>558</v>
      </c>
      <c r="Q143" s="101" t="s">
        <v>735</v>
      </c>
      <c r="R143" s="101" t="s">
        <v>384</v>
      </c>
      <c r="AH143" s="137">
        <v>19</v>
      </c>
      <c r="AI143" s="137" t="s">
        <v>111</v>
      </c>
      <c r="AJ143" s="137">
        <v>2019</v>
      </c>
      <c r="AK143" s="137" t="s">
        <v>24</v>
      </c>
    </row>
    <row r="144" spans="1:37" ht="24" x14ac:dyDescent="0.3">
      <c r="A144" s="138"/>
      <c r="B144" s="137"/>
      <c r="C144" s="137"/>
      <c r="D144" s="137"/>
      <c r="E144" s="137"/>
      <c r="F144" s="113"/>
      <c r="G144" s="113"/>
      <c r="H144" s="113"/>
      <c r="I144" s="85"/>
      <c r="J144" s="85"/>
      <c r="L144" s="115" t="s">
        <v>765</v>
      </c>
      <c r="M144" s="115" t="s">
        <v>768</v>
      </c>
      <c r="N144" s="115" t="s">
        <v>99</v>
      </c>
      <c r="O144" s="115"/>
      <c r="P144" s="115"/>
      <c r="Q144" s="142">
        <v>0.88</v>
      </c>
      <c r="R144" s="115"/>
      <c r="AH144" s="137"/>
      <c r="AI144" s="137"/>
      <c r="AJ144" s="137"/>
      <c r="AK144" s="137"/>
    </row>
    <row r="145" spans="1:37" s="112" customFormat="1" x14ac:dyDescent="0.3">
      <c r="I145" s="1"/>
      <c r="J145" s="1"/>
    </row>
    <row r="146" spans="1:37" x14ac:dyDescent="0.3">
      <c r="A146" s="137">
        <v>4</v>
      </c>
      <c r="B146" s="137" t="s">
        <v>18</v>
      </c>
      <c r="C146" s="137">
        <v>2018</v>
      </c>
      <c r="D146" s="137" t="s">
        <v>24</v>
      </c>
      <c r="E146" s="137" t="s">
        <v>33</v>
      </c>
      <c r="F146" s="113" t="s">
        <v>49</v>
      </c>
      <c r="G146" s="113" t="s">
        <v>170</v>
      </c>
      <c r="H146" s="113" t="s">
        <v>221</v>
      </c>
      <c r="I146" s="85" t="s">
        <v>26</v>
      </c>
      <c r="J146" s="85" t="s">
        <v>26</v>
      </c>
      <c r="K146" s="1"/>
      <c r="L146" s="101" t="s">
        <v>542</v>
      </c>
      <c r="M146" s="102" t="s">
        <v>386</v>
      </c>
      <c r="N146" s="102"/>
      <c r="O146" s="101" t="s">
        <v>557</v>
      </c>
      <c r="P146" s="101" t="s">
        <v>558</v>
      </c>
      <c r="Q146" s="101" t="s">
        <v>735</v>
      </c>
      <c r="R146" s="101" t="s">
        <v>384</v>
      </c>
      <c r="T146" s="101" t="s">
        <v>964</v>
      </c>
      <c r="U146" s="102" t="s">
        <v>408</v>
      </c>
      <c r="V146" s="102"/>
      <c r="W146" s="102" t="s">
        <v>557</v>
      </c>
      <c r="X146" s="102"/>
      <c r="Y146" s="102" t="s">
        <v>558</v>
      </c>
      <c r="Z146" s="102"/>
      <c r="AA146" s="101" t="s">
        <v>384</v>
      </c>
      <c r="AH146" s="137">
        <v>4</v>
      </c>
      <c r="AI146" s="137" t="s">
        <v>18</v>
      </c>
      <c r="AJ146" s="137">
        <v>2018</v>
      </c>
      <c r="AK146" s="137" t="s">
        <v>24</v>
      </c>
    </row>
    <row r="147" spans="1:37" x14ac:dyDescent="0.3">
      <c r="A147" s="137"/>
      <c r="B147" s="137"/>
      <c r="C147" s="137"/>
      <c r="D147" s="137"/>
      <c r="E147" s="137"/>
      <c r="F147" s="113"/>
      <c r="G147" s="113"/>
      <c r="H147" s="113"/>
      <c r="I147" s="85"/>
      <c r="J147" s="85"/>
      <c r="K147" s="1"/>
      <c r="L147" s="139" t="s">
        <v>769</v>
      </c>
      <c r="M147" s="115" t="s">
        <v>770</v>
      </c>
      <c r="N147" s="141" t="s">
        <v>592</v>
      </c>
      <c r="O147" s="115" t="s">
        <v>771</v>
      </c>
      <c r="P147" s="115" t="s">
        <v>772</v>
      </c>
      <c r="Q147" s="143">
        <v>-3.9E-2</v>
      </c>
      <c r="R147" s="115" t="s">
        <v>581</v>
      </c>
      <c r="T147" s="139" t="s">
        <v>639</v>
      </c>
      <c r="U147" s="139" t="s">
        <v>40</v>
      </c>
      <c r="V147" s="115" t="s">
        <v>640</v>
      </c>
      <c r="W147" s="142">
        <v>0</v>
      </c>
      <c r="X147" s="115" t="s">
        <v>641</v>
      </c>
      <c r="Y147" s="143">
        <v>0.29199999999999998</v>
      </c>
      <c r="Z147" s="115" t="s">
        <v>646</v>
      </c>
      <c r="AA147" s="139" t="s">
        <v>642</v>
      </c>
      <c r="AH147" s="137"/>
      <c r="AI147" s="137"/>
      <c r="AJ147" s="137"/>
      <c r="AK147" s="137"/>
    </row>
    <row r="148" spans="1:37" x14ac:dyDescent="0.3">
      <c r="A148" s="137"/>
      <c r="B148" s="137"/>
      <c r="C148" s="137"/>
      <c r="D148" s="137"/>
      <c r="E148" s="137"/>
      <c r="F148" s="113"/>
      <c r="G148" s="113"/>
      <c r="H148" s="113"/>
      <c r="I148" s="85"/>
      <c r="J148" s="85"/>
      <c r="K148" s="1"/>
      <c r="L148" s="139"/>
      <c r="M148" s="115" t="s">
        <v>773</v>
      </c>
      <c r="N148" s="141"/>
      <c r="O148" s="115" t="s">
        <v>774</v>
      </c>
      <c r="P148" s="115" t="s">
        <v>775</v>
      </c>
      <c r="Q148" s="143">
        <v>-3.8800000000000001E-2</v>
      </c>
      <c r="R148" s="115" t="s">
        <v>581</v>
      </c>
      <c r="T148" s="139"/>
      <c r="U148" s="139"/>
      <c r="V148" s="115" t="s">
        <v>643</v>
      </c>
      <c r="W148" s="143">
        <v>4.2000000000000003E-2</v>
      </c>
      <c r="X148" s="115" t="s">
        <v>790</v>
      </c>
      <c r="Y148" s="143">
        <v>0.16700000000000001</v>
      </c>
      <c r="Z148" s="115" t="s">
        <v>791</v>
      </c>
      <c r="AA148" s="139"/>
      <c r="AH148" s="137"/>
      <c r="AI148" s="137"/>
      <c r="AJ148" s="137"/>
      <c r="AK148" s="137"/>
    </row>
    <row r="149" spans="1:37" x14ac:dyDescent="0.3">
      <c r="A149" s="137"/>
      <c r="B149" s="137"/>
      <c r="C149" s="137"/>
      <c r="D149" s="137"/>
      <c r="E149" s="137"/>
      <c r="F149" s="113"/>
      <c r="G149" s="113"/>
      <c r="H149" s="113"/>
      <c r="I149" s="85"/>
      <c r="J149" s="85"/>
      <c r="K149" s="1"/>
      <c r="L149" s="2"/>
      <c r="M149" s="2"/>
      <c r="O149" s="2"/>
      <c r="P149" s="2"/>
      <c r="Q149" s="4"/>
      <c r="R149" s="2"/>
      <c r="T149" s="139"/>
      <c r="U149" s="139"/>
      <c r="V149" s="115" t="s">
        <v>645</v>
      </c>
      <c r="W149" s="143">
        <v>0.33300000000000002</v>
      </c>
      <c r="X149" s="115" t="s">
        <v>792</v>
      </c>
      <c r="Y149" s="143">
        <v>0.16700000000000001</v>
      </c>
      <c r="Z149" s="115" t="s">
        <v>791</v>
      </c>
      <c r="AA149" s="139"/>
      <c r="AH149" s="137"/>
      <c r="AI149" s="137"/>
      <c r="AJ149" s="137"/>
      <c r="AK149" s="137"/>
    </row>
    <row r="150" spans="1:37" x14ac:dyDescent="0.3">
      <c r="A150" s="137"/>
      <c r="B150" s="137"/>
      <c r="C150" s="137"/>
      <c r="D150" s="137"/>
      <c r="E150" s="137"/>
      <c r="F150" s="113"/>
      <c r="G150" s="113"/>
      <c r="H150" s="113"/>
      <c r="I150" s="85"/>
      <c r="J150" s="85"/>
      <c r="K150" s="1"/>
      <c r="T150" s="139"/>
      <c r="U150" s="139"/>
      <c r="V150" s="115" t="s">
        <v>647</v>
      </c>
      <c r="W150" s="143">
        <v>0.625</v>
      </c>
      <c r="X150" s="115" t="s">
        <v>793</v>
      </c>
      <c r="Y150" s="143">
        <v>0.374</v>
      </c>
      <c r="Z150" s="115" t="s">
        <v>794</v>
      </c>
      <c r="AA150" s="139"/>
      <c r="AH150" s="137"/>
      <c r="AI150" s="137"/>
      <c r="AJ150" s="137"/>
      <c r="AK150" s="137"/>
    </row>
    <row r="151" spans="1:37" x14ac:dyDescent="0.3">
      <c r="A151" s="137"/>
      <c r="B151" s="137"/>
      <c r="C151" s="137"/>
      <c r="D151" s="137"/>
      <c r="E151" s="137"/>
      <c r="F151" s="113"/>
      <c r="G151" s="113"/>
      <c r="H151" s="113"/>
      <c r="I151" s="85"/>
      <c r="J151" s="85"/>
      <c r="K151" s="100"/>
      <c r="T151" s="115" t="s">
        <v>650</v>
      </c>
      <c r="U151" s="139"/>
      <c r="V151" s="115" t="s">
        <v>651</v>
      </c>
      <c r="W151" s="115" t="s">
        <v>26</v>
      </c>
      <c r="X151" s="115" t="s">
        <v>26</v>
      </c>
      <c r="Y151" s="143">
        <v>0.625</v>
      </c>
      <c r="Z151" s="115" t="s">
        <v>793</v>
      </c>
      <c r="AA151" s="115" t="s">
        <v>26</v>
      </c>
      <c r="AH151" s="137"/>
      <c r="AI151" s="137"/>
      <c r="AJ151" s="137"/>
      <c r="AK151" s="137"/>
    </row>
    <row r="152" spans="1:37" x14ac:dyDescent="0.3">
      <c r="A152" s="112"/>
      <c r="B152" s="112"/>
      <c r="C152" s="112"/>
      <c r="D152" s="112"/>
      <c r="E152" s="112"/>
      <c r="K152" s="100"/>
      <c r="AH152" s="112"/>
      <c r="AI152" s="112"/>
      <c r="AJ152" s="112"/>
      <c r="AK152" s="112"/>
    </row>
    <row r="153" spans="1:37" ht="12" customHeight="1" x14ac:dyDescent="0.3">
      <c r="A153" s="137">
        <v>20</v>
      </c>
      <c r="B153" s="137" t="s">
        <v>112</v>
      </c>
      <c r="C153" s="137">
        <v>2011</v>
      </c>
      <c r="D153" s="137" t="s">
        <v>24</v>
      </c>
      <c r="E153" s="137" t="s">
        <v>91</v>
      </c>
      <c r="F153" s="113" t="s">
        <v>49</v>
      </c>
      <c r="G153" s="113" t="s">
        <v>224</v>
      </c>
      <c r="H153" s="113" t="s">
        <v>227</v>
      </c>
      <c r="I153" s="85" t="s">
        <v>26</v>
      </c>
      <c r="J153" s="85" t="s">
        <v>26</v>
      </c>
      <c r="K153" s="100"/>
      <c r="L153" s="101" t="s">
        <v>542</v>
      </c>
      <c r="M153" s="102" t="s">
        <v>386</v>
      </c>
      <c r="N153" s="102"/>
      <c r="O153" s="101" t="s">
        <v>557</v>
      </c>
      <c r="P153" s="101" t="s">
        <v>558</v>
      </c>
      <c r="Q153" s="101" t="s">
        <v>735</v>
      </c>
      <c r="R153" s="101" t="s">
        <v>384</v>
      </c>
      <c r="AC153" s="101" t="s">
        <v>974</v>
      </c>
      <c r="AD153" s="101" t="s">
        <v>967</v>
      </c>
      <c r="AE153" s="101" t="s">
        <v>968</v>
      </c>
      <c r="AH153" s="137">
        <v>20</v>
      </c>
      <c r="AI153" s="137" t="s">
        <v>112</v>
      </c>
      <c r="AJ153" s="137">
        <v>2011</v>
      </c>
      <c r="AK153" s="137" t="s">
        <v>24</v>
      </c>
    </row>
    <row r="154" spans="1:37" ht="12" customHeight="1" x14ac:dyDescent="0.3">
      <c r="A154" s="137"/>
      <c r="B154" s="137"/>
      <c r="C154" s="137"/>
      <c r="D154" s="137"/>
      <c r="E154" s="137"/>
      <c r="F154" s="113"/>
      <c r="G154" s="113"/>
      <c r="H154" s="113"/>
      <c r="I154" s="85"/>
      <c r="J154" s="85"/>
      <c r="K154" s="1"/>
      <c r="L154" s="115" t="s">
        <v>776</v>
      </c>
      <c r="M154" s="119" t="s">
        <v>777</v>
      </c>
      <c r="N154" s="120"/>
      <c r="O154" s="149"/>
      <c r="P154" s="114"/>
      <c r="Q154" s="115" t="s">
        <v>778</v>
      </c>
      <c r="R154" s="116"/>
      <c r="AC154" s="158" t="s">
        <v>978</v>
      </c>
      <c r="AD154" s="12" t="s">
        <v>842</v>
      </c>
      <c r="AE154" s="12" t="s">
        <v>843</v>
      </c>
      <c r="AH154" s="137"/>
      <c r="AI154" s="137"/>
      <c r="AJ154" s="137"/>
      <c r="AK154" s="137"/>
    </row>
    <row r="155" spans="1:37" x14ac:dyDescent="0.3">
      <c r="A155" s="137"/>
      <c r="B155" s="137"/>
      <c r="C155" s="137"/>
      <c r="D155" s="137"/>
      <c r="E155" s="137"/>
      <c r="F155" s="113"/>
      <c r="G155" s="113"/>
      <c r="H155" s="113"/>
      <c r="I155" s="85"/>
      <c r="J155" s="85"/>
      <c r="K155" s="1"/>
      <c r="L155" s="115" t="s">
        <v>594</v>
      </c>
      <c r="M155" s="123"/>
      <c r="N155" s="124"/>
      <c r="O155" s="150"/>
      <c r="P155" s="118"/>
      <c r="Q155" s="115" t="s">
        <v>779</v>
      </c>
      <c r="R155" s="116"/>
      <c r="AC155" s="159"/>
      <c r="AD155" s="12" t="s">
        <v>844</v>
      </c>
      <c r="AE155" s="12" t="s">
        <v>845</v>
      </c>
      <c r="AH155" s="137"/>
      <c r="AI155" s="137"/>
      <c r="AJ155" s="137"/>
      <c r="AK155" s="137"/>
    </row>
    <row r="156" spans="1:37" x14ac:dyDescent="0.3">
      <c r="A156" s="137"/>
      <c r="B156" s="137"/>
      <c r="C156" s="137"/>
      <c r="D156" s="137"/>
      <c r="E156" s="137"/>
      <c r="F156" s="113"/>
      <c r="G156" s="113"/>
      <c r="H156" s="113"/>
      <c r="I156" s="85"/>
      <c r="J156" s="85"/>
      <c r="K156" s="1"/>
      <c r="AC156" s="160"/>
      <c r="AD156" s="12" t="s">
        <v>846</v>
      </c>
      <c r="AE156" s="12" t="s">
        <v>847</v>
      </c>
      <c r="AH156" s="137"/>
      <c r="AI156" s="137"/>
      <c r="AJ156" s="137"/>
      <c r="AK156" s="137"/>
    </row>
    <row r="158" spans="1:37" x14ac:dyDescent="0.3">
      <c r="A158" s="137">
        <v>21</v>
      </c>
      <c r="B158" s="137" t="s">
        <v>113</v>
      </c>
      <c r="C158" s="137">
        <v>2008</v>
      </c>
      <c r="D158" s="137" t="s">
        <v>24</v>
      </c>
      <c r="E158" s="137" t="s">
        <v>92</v>
      </c>
      <c r="F158" s="113" t="s">
        <v>49</v>
      </c>
      <c r="G158" s="113" t="s">
        <v>225</v>
      </c>
      <c r="H158" s="113" t="s">
        <v>228</v>
      </c>
      <c r="I158" s="85" t="s">
        <v>26</v>
      </c>
      <c r="J158" s="85" t="s">
        <v>26</v>
      </c>
      <c r="K158" s="1"/>
      <c r="L158" s="101" t="s">
        <v>542</v>
      </c>
      <c r="M158" s="102" t="s">
        <v>386</v>
      </c>
      <c r="N158" s="102"/>
      <c r="O158" s="101" t="s">
        <v>557</v>
      </c>
      <c r="P158" s="101" t="s">
        <v>558</v>
      </c>
      <c r="Q158" s="101" t="s">
        <v>735</v>
      </c>
      <c r="R158" s="101" t="s">
        <v>384</v>
      </c>
      <c r="AH158" s="137">
        <v>21</v>
      </c>
      <c r="AI158" s="137" t="s">
        <v>113</v>
      </c>
      <c r="AJ158" s="137">
        <v>2008</v>
      </c>
      <c r="AK158" s="137" t="s">
        <v>24</v>
      </c>
    </row>
    <row r="159" spans="1:37" ht="48" x14ac:dyDescent="0.3">
      <c r="A159" s="137"/>
      <c r="B159" s="137"/>
      <c r="C159" s="137"/>
      <c r="D159" s="137"/>
      <c r="E159" s="137"/>
      <c r="F159" s="113"/>
      <c r="G159" s="113"/>
      <c r="H159" s="113"/>
      <c r="I159" s="85"/>
      <c r="J159" s="85"/>
      <c r="L159" s="115" t="s">
        <v>782</v>
      </c>
      <c r="M159" s="116"/>
      <c r="N159" s="141" t="s">
        <v>468</v>
      </c>
      <c r="O159" s="116"/>
      <c r="P159" s="116"/>
      <c r="Q159" s="116" t="s">
        <v>783</v>
      </c>
      <c r="R159" s="116" t="s">
        <v>732</v>
      </c>
      <c r="AH159" s="137"/>
      <c r="AI159" s="137"/>
      <c r="AJ159" s="137"/>
      <c r="AK159" s="137"/>
    </row>
    <row r="160" spans="1:37" x14ac:dyDescent="0.3">
      <c r="A160" s="137"/>
      <c r="B160" s="137"/>
      <c r="C160" s="137"/>
      <c r="D160" s="137"/>
      <c r="E160" s="137"/>
      <c r="F160" s="113"/>
      <c r="G160" s="113"/>
      <c r="H160" s="113"/>
      <c r="I160" s="85"/>
      <c r="J160" s="85"/>
      <c r="K160" s="1"/>
      <c r="L160" s="115" t="s">
        <v>780</v>
      </c>
      <c r="M160" s="116"/>
      <c r="N160" s="141"/>
      <c r="O160" s="116"/>
      <c r="P160" s="116"/>
      <c r="Q160" s="151">
        <v>-1.44E-2</v>
      </c>
      <c r="R160" s="116"/>
      <c r="AH160" s="137"/>
      <c r="AI160" s="137"/>
      <c r="AJ160" s="137"/>
      <c r="AK160" s="137"/>
    </row>
    <row r="161" spans="1:37" x14ac:dyDescent="0.3">
      <c r="A161" s="137"/>
      <c r="B161" s="137"/>
      <c r="C161" s="137"/>
      <c r="D161" s="137"/>
      <c r="E161" s="137"/>
      <c r="F161" s="113"/>
      <c r="G161" s="113"/>
      <c r="H161" s="113"/>
      <c r="I161" s="85"/>
      <c r="J161" s="85"/>
      <c r="K161" s="1"/>
      <c r="L161" s="115" t="s">
        <v>781</v>
      </c>
      <c r="M161" s="116"/>
      <c r="N161" s="141"/>
      <c r="O161" s="116"/>
      <c r="P161" s="116"/>
      <c r="Q161" s="151">
        <v>-1.2999999999999999E-2</v>
      </c>
      <c r="R161" s="116"/>
      <c r="AH161" s="137"/>
      <c r="AI161" s="137"/>
      <c r="AJ161" s="137"/>
      <c r="AK161" s="137"/>
    </row>
    <row r="162" spans="1:37" x14ac:dyDescent="0.3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"/>
      <c r="AH162" s="112"/>
      <c r="AI162" s="112"/>
      <c r="AJ162" s="112"/>
      <c r="AK162" s="112"/>
    </row>
    <row r="163" spans="1:37" x14ac:dyDescent="0.3">
      <c r="A163" s="137">
        <v>22</v>
      </c>
      <c r="B163" s="137" t="s">
        <v>114</v>
      </c>
      <c r="C163" s="137">
        <v>2007</v>
      </c>
      <c r="D163" s="137" t="s">
        <v>24</v>
      </c>
      <c r="E163" s="137" t="s">
        <v>65</v>
      </c>
      <c r="F163" s="113" t="s">
        <v>49</v>
      </c>
      <c r="G163" s="113" t="s">
        <v>226</v>
      </c>
      <c r="H163" s="113" t="s">
        <v>229</v>
      </c>
      <c r="I163" s="85" t="s">
        <v>26</v>
      </c>
      <c r="J163" s="85" t="s">
        <v>26</v>
      </c>
      <c r="K163" s="1"/>
      <c r="L163" s="101" t="s">
        <v>542</v>
      </c>
      <c r="M163" s="102" t="s">
        <v>386</v>
      </c>
      <c r="N163" s="102"/>
      <c r="O163" s="101" t="s">
        <v>557</v>
      </c>
      <c r="P163" s="101" t="s">
        <v>558</v>
      </c>
      <c r="Q163" s="101" t="s">
        <v>735</v>
      </c>
      <c r="R163" s="101" t="s">
        <v>384</v>
      </c>
      <c r="AH163" s="137">
        <v>22</v>
      </c>
      <c r="AI163" s="137" t="s">
        <v>114</v>
      </c>
      <c r="AJ163" s="137">
        <v>2007</v>
      </c>
      <c r="AK163" s="137" t="s">
        <v>24</v>
      </c>
    </row>
    <row r="164" spans="1:37" x14ac:dyDescent="0.3">
      <c r="A164" s="137"/>
      <c r="B164" s="137"/>
      <c r="C164" s="137"/>
      <c r="D164" s="137"/>
      <c r="E164" s="137"/>
      <c r="F164" s="113"/>
      <c r="G164" s="113"/>
      <c r="H164" s="113"/>
      <c r="I164" s="85"/>
      <c r="J164" s="85"/>
      <c r="K164" s="1"/>
      <c r="L164" s="139" t="s">
        <v>787</v>
      </c>
      <c r="M164" s="139" t="s">
        <v>221</v>
      </c>
      <c r="N164" s="116" t="s">
        <v>784</v>
      </c>
      <c r="O164" s="116"/>
      <c r="P164" s="116"/>
      <c r="Q164" s="151">
        <v>0.12570000000000001</v>
      </c>
      <c r="R164" s="116"/>
      <c r="AH164" s="137"/>
      <c r="AI164" s="137"/>
      <c r="AJ164" s="137"/>
      <c r="AK164" s="137"/>
    </row>
    <row r="165" spans="1:37" x14ac:dyDescent="0.3">
      <c r="A165" s="137"/>
      <c r="B165" s="137"/>
      <c r="C165" s="137"/>
      <c r="D165" s="137"/>
      <c r="E165" s="137"/>
      <c r="F165" s="113"/>
      <c r="G165" s="113"/>
      <c r="H165" s="113"/>
      <c r="I165" s="85"/>
      <c r="J165" s="85"/>
      <c r="K165" s="1"/>
      <c r="L165" s="139"/>
      <c r="M165" s="139"/>
      <c r="N165" s="116" t="s">
        <v>785</v>
      </c>
      <c r="O165" s="116"/>
      <c r="P165" s="116"/>
      <c r="Q165" s="116">
        <v>-18.395</v>
      </c>
      <c r="R165" s="116"/>
      <c r="AH165" s="137"/>
      <c r="AI165" s="137"/>
      <c r="AJ165" s="137"/>
      <c r="AK165" s="137"/>
    </row>
    <row r="166" spans="1:37" x14ac:dyDescent="0.3">
      <c r="A166" s="137"/>
      <c r="B166" s="137"/>
      <c r="C166" s="137"/>
      <c r="D166" s="137"/>
      <c r="E166" s="137"/>
      <c r="F166" s="113"/>
      <c r="G166" s="113"/>
      <c r="H166" s="113"/>
      <c r="I166" s="85"/>
      <c r="J166" s="85"/>
      <c r="K166" s="1"/>
      <c r="L166" s="139"/>
      <c r="M166" s="139" t="s">
        <v>786</v>
      </c>
      <c r="N166" s="116" t="s">
        <v>784</v>
      </c>
      <c r="O166" s="116"/>
      <c r="P166" s="116"/>
      <c r="Q166" s="151">
        <v>-0.1406</v>
      </c>
      <c r="R166" s="116"/>
      <c r="AH166" s="137"/>
      <c r="AI166" s="137"/>
      <c r="AJ166" s="137"/>
      <c r="AK166" s="137"/>
    </row>
    <row r="167" spans="1:37" x14ac:dyDescent="0.3">
      <c r="A167" s="137"/>
      <c r="B167" s="137"/>
      <c r="C167" s="137"/>
      <c r="D167" s="137"/>
      <c r="E167" s="137"/>
      <c r="F167" s="113"/>
      <c r="G167" s="113"/>
      <c r="H167" s="113"/>
      <c r="I167" s="85"/>
      <c r="J167" s="85"/>
      <c r="K167" s="1"/>
      <c r="L167" s="139"/>
      <c r="M167" s="139"/>
      <c r="N167" s="116" t="s">
        <v>785</v>
      </c>
      <c r="O167" s="116"/>
      <c r="P167" s="116"/>
      <c r="Q167" s="151">
        <v>-0.20200000000000001</v>
      </c>
      <c r="R167" s="116"/>
      <c r="AH167" s="137"/>
      <c r="AI167" s="137"/>
      <c r="AJ167" s="137"/>
      <c r="AK167" s="137"/>
    </row>
    <row r="168" spans="1:37" x14ac:dyDescent="0.3">
      <c r="A168" s="112"/>
      <c r="B168" s="112"/>
      <c r="C168" s="112"/>
      <c r="D168" s="112"/>
      <c r="E168" s="112"/>
      <c r="K168" s="1"/>
      <c r="AH168" s="112"/>
      <c r="AI168" s="112"/>
      <c r="AJ168" s="112"/>
      <c r="AK168" s="112"/>
    </row>
    <row r="169" spans="1:37" ht="12" customHeight="1" x14ac:dyDescent="0.3">
      <c r="A169" s="137">
        <v>24</v>
      </c>
      <c r="B169" s="137" t="s">
        <v>116</v>
      </c>
      <c r="C169" s="137">
        <v>2006</v>
      </c>
      <c r="D169" s="137" t="s">
        <v>24</v>
      </c>
      <c r="E169" s="137" t="s">
        <v>91</v>
      </c>
      <c r="F169" s="113" t="s">
        <v>49</v>
      </c>
      <c r="G169" s="113" t="s">
        <v>223</v>
      </c>
      <c r="H169" s="113" t="s">
        <v>221</v>
      </c>
      <c r="I169" s="85" t="s">
        <v>26</v>
      </c>
      <c r="J169" s="85" t="s">
        <v>26</v>
      </c>
      <c r="K169" s="1"/>
      <c r="L169" s="101" t="s">
        <v>542</v>
      </c>
      <c r="M169" s="102" t="s">
        <v>386</v>
      </c>
      <c r="N169" s="102"/>
      <c r="O169" s="101" t="s">
        <v>557</v>
      </c>
      <c r="P169" s="101" t="s">
        <v>558</v>
      </c>
      <c r="Q169" s="101" t="s">
        <v>735</v>
      </c>
      <c r="R169" s="101" t="s">
        <v>384</v>
      </c>
      <c r="AC169" s="101" t="s">
        <v>974</v>
      </c>
      <c r="AD169" s="101" t="s">
        <v>967</v>
      </c>
      <c r="AE169" s="101" t="s">
        <v>968</v>
      </c>
      <c r="AH169" s="137">
        <v>24</v>
      </c>
      <c r="AI169" s="137" t="s">
        <v>116</v>
      </c>
      <c r="AJ169" s="137">
        <v>2006</v>
      </c>
      <c r="AK169" s="137" t="s">
        <v>24</v>
      </c>
    </row>
    <row r="170" spans="1:37" x14ac:dyDescent="0.3">
      <c r="A170" s="137"/>
      <c r="B170" s="137"/>
      <c r="C170" s="137"/>
      <c r="D170" s="137"/>
      <c r="E170" s="137"/>
      <c r="F170" s="113"/>
      <c r="G170" s="113"/>
      <c r="H170" s="113"/>
      <c r="I170" s="85"/>
      <c r="J170" s="85"/>
      <c r="K170" s="1"/>
      <c r="L170" s="116" t="s">
        <v>788</v>
      </c>
      <c r="M170" s="116"/>
      <c r="N170" s="116" t="s">
        <v>468</v>
      </c>
      <c r="O170" s="116"/>
      <c r="P170" s="116"/>
      <c r="Q170" s="116" t="s">
        <v>789</v>
      </c>
      <c r="R170" s="116" t="s">
        <v>88</v>
      </c>
      <c r="AC170" s="158" t="s">
        <v>468</v>
      </c>
      <c r="AD170" s="12" t="s">
        <v>842</v>
      </c>
      <c r="AE170" s="12" t="s">
        <v>848</v>
      </c>
      <c r="AH170" s="137"/>
      <c r="AI170" s="137"/>
      <c r="AJ170" s="137"/>
      <c r="AK170" s="137"/>
    </row>
    <row r="171" spans="1:37" x14ac:dyDescent="0.3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"/>
      <c r="AC171" s="159"/>
      <c r="AD171" s="12" t="s">
        <v>844</v>
      </c>
      <c r="AE171" s="12" t="s">
        <v>849</v>
      </c>
      <c r="AH171" s="137"/>
      <c r="AI171" s="137"/>
      <c r="AJ171" s="137"/>
      <c r="AK171" s="137"/>
    </row>
    <row r="172" spans="1:37" x14ac:dyDescent="0.3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"/>
      <c r="AC172" s="160"/>
      <c r="AD172" s="12" t="s">
        <v>846</v>
      </c>
      <c r="AE172" s="12" t="s">
        <v>850</v>
      </c>
      <c r="AH172" s="137"/>
      <c r="AI172" s="137"/>
      <c r="AJ172" s="137"/>
      <c r="AK172" s="137"/>
    </row>
    <row r="173" spans="1:37" x14ac:dyDescent="0.3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"/>
      <c r="AH173" s="112"/>
      <c r="AI173" s="112"/>
      <c r="AJ173" s="112"/>
      <c r="AK173" s="112"/>
    </row>
    <row r="174" spans="1:37" x14ac:dyDescent="0.3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"/>
      <c r="AH174" s="112"/>
      <c r="AI174" s="112"/>
      <c r="AJ174" s="112"/>
      <c r="AK174" s="112"/>
    </row>
    <row r="175" spans="1:37" x14ac:dyDescent="0.3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"/>
      <c r="AH175" s="112"/>
      <c r="AI175" s="112"/>
      <c r="AJ175" s="112"/>
      <c r="AK175" s="112"/>
    </row>
    <row r="176" spans="1:37" x14ac:dyDescent="0.3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AH176" s="112"/>
      <c r="AI176" s="112"/>
      <c r="AJ176" s="112"/>
      <c r="AK176" s="112"/>
    </row>
  </sheetData>
  <sheetProtection algorithmName="SHA-512" hashValue="8GjXxQXGU87NuCfwdxGfpUvc/2jQoroeWVmbrlaqCFe+8z71QY7dvQHxi2GIhqZApiaH6GVn8MznxWE3+wgUVQ==" saltValue="U8pkiq7jJ0dWdVoBxbmllA==" spinCount="100000" sheet="1" objects="1" scenarios="1"/>
  <mergeCells count="495">
    <mergeCell ref="AC170:AC172"/>
    <mergeCell ref="AC89:AC93"/>
    <mergeCell ref="AC106:AC107"/>
    <mergeCell ref="AC122:AC124"/>
    <mergeCell ref="AC132:AC136"/>
    <mergeCell ref="AC154:AC156"/>
    <mergeCell ref="E131:E136"/>
    <mergeCell ref="D131:D136"/>
    <mergeCell ref="C131:C136"/>
    <mergeCell ref="B131:B136"/>
    <mergeCell ref="A131:A136"/>
    <mergeCell ref="AC1:AF2"/>
    <mergeCell ref="AC4:AC7"/>
    <mergeCell ref="AC24:AC27"/>
    <mergeCell ref="AC70:AC71"/>
    <mergeCell ref="AC74:AC77"/>
    <mergeCell ref="F153:F156"/>
    <mergeCell ref="J131:J136"/>
    <mergeCell ref="I131:I136"/>
    <mergeCell ref="H131:H136"/>
    <mergeCell ref="G131:G136"/>
    <mergeCell ref="F131:F136"/>
    <mergeCell ref="AK169:AK172"/>
    <mergeCell ref="AJ169:AJ172"/>
    <mergeCell ref="AI169:AI172"/>
    <mergeCell ref="AH169:AH172"/>
    <mergeCell ref="E153:E156"/>
    <mergeCell ref="D153:D156"/>
    <mergeCell ref="J153:J156"/>
    <mergeCell ref="I153:I156"/>
    <mergeCell ref="H153:H156"/>
    <mergeCell ref="G153:G156"/>
    <mergeCell ref="AD132:AD133"/>
    <mergeCell ref="AD134:AD136"/>
    <mergeCell ref="AK153:AK156"/>
    <mergeCell ref="AJ153:AJ156"/>
    <mergeCell ref="AI153:AI156"/>
    <mergeCell ref="AH153:AH156"/>
    <mergeCell ref="E88:E93"/>
    <mergeCell ref="D88:D93"/>
    <mergeCell ref="C88:C93"/>
    <mergeCell ref="B88:B93"/>
    <mergeCell ref="A88:A93"/>
    <mergeCell ref="AK88:AK93"/>
    <mergeCell ref="AJ88:AJ93"/>
    <mergeCell ref="AI88:AI93"/>
    <mergeCell ref="AH88:AH93"/>
    <mergeCell ref="C68:C71"/>
    <mergeCell ref="B68:B71"/>
    <mergeCell ref="A68:A71"/>
    <mergeCell ref="AK68:AK71"/>
    <mergeCell ref="AJ68:AJ71"/>
    <mergeCell ref="AI68:AI71"/>
    <mergeCell ref="AH68:AH71"/>
    <mergeCell ref="L1:AA2"/>
    <mergeCell ref="AC68:AC69"/>
    <mergeCell ref="AD68:AF68"/>
    <mergeCell ref="AE90:AE91"/>
    <mergeCell ref="AH158:AH161"/>
    <mergeCell ref="AI158:AI161"/>
    <mergeCell ref="AJ158:AJ161"/>
    <mergeCell ref="AK158:AK161"/>
    <mergeCell ref="AH163:AH167"/>
    <mergeCell ref="AI163:AI167"/>
    <mergeCell ref="AJ163:AJ167"/>
    <mergeCell ref="AK163:AK167"/>
    <mergeCell ref="AH146:AH151"/>
    <mergeCell ref="AI146:AI151"/>
    <mergeCell ref="AJ146:AJ151"/>
    <mergeCell ref="AK146:AK151"/>
    <mergeCell ref="AH138:AH141"/>
    <mergeCell ref="AI138:AI141"/>
    <mergeCell ref="AJ138:AJ141"/>
    <mergeCell ref="AK138:AK141"/>
    <mergeCell ref="AH143:AH144"/>
    <mergeCell ref="AI143:AI144"/>
    <mergeCell ref="AJ143:AJ144"/>
    <mergeCell ref="AK143:AK144"/>
    <mergeCell ref="AH126:AH129"/>
    <mergeCell ref="AI126:AI129"/>
    <mergeCell ref="AJ126:AJ129"/>
    <mergeCell ref="AK126:AK129"/>
    <mergeCell ref="AH131:AH134"/>
    <mergeCell ref="AI131:AI134"/>
    <mergeCell ref="AJ131:AJ134"/>
    <mergeCell ref="AK131:AK134"/>
    <mergeCell ref="AH118:AH119"/>
    <mergeCell ref="AI118:AI119"/>
    <mergeCell ref="AJ118:AJ119"/>
    <mergeCell ref="AK118:AK119"/>
    <mergeCell ref="AH121:AH123"/>
    <mergeCell ref="AI121:AI123"/>
    <mergeCell ref="AJ121:AJ123"/>
    <mergeCell ref="AK121:AK123"/>
    <mergeCell ref="AH111:AH113"/>
    <mergeCell ref="AI111:AI113"/>
    <mergeCell ref="AJ111:AJ113"/>
    <mergeCell ref="AK111:AK113"/>
    <mergeCell ref="AH115:AH116"/>
    <mergeCell ref="AI115:AI116"/>
    <mergeCell ref="AJ115:AJ116"/>
    <mergeCell ref="AK115:AK116"/>
    <mergeCell ref="AH95:AH103"/>
    <mergeCell ref="AI95:AI103"/>
    <mergeCell ref="AJ95:AJ103"/>
    <mergeCell ref="AK95:AK103"/>
    <mergeCell ref="AH105:AH109"/>
    <mergeCell ref="AI105:AI109"/>
    <mergeCell ref="AJ105:AJ109"/>
    <mergeCell ref="AK105:AK109"/>
    <mergeCell ref="AH73:AH86"/>
    <mergeCell ref="AI73:AI86"/>
    <mergeCell ref="AJ73:AJ86"/>
    <mergeCell ref="AK73:AK86"/>
    <mergeCell ref="AH44:AH66"/>
    <mergeCell ref="AI44:AI66"/>
    <mergeCell ref="AJ44:AJ66"/>
    <mergeCell ref="AK44:AK66"/>
    <mergeCell ref="AH32:AH37"/>
    <mergeCell ref="AI32:AI37"/>
    <mergeCell ref="AJ32:AJ37"/>
    <mergeCell ref="AK32:AK37"/>
    <mergeCell ref="AH39:AH42"/>
    <mergeCell ref="AI39:AI42"/>
    <mergeCell ref="AJ39:AJ42"/>
    <mergeCell ref="AK39:AK42"/>
    <mergeCell ref="AH17:AH21"/>
    <mergeCell ref="AI17:AI21"/>
    <mergeCell ref="AJ17:AJ21"/>
    <mergeCell ref="AK17:AK21"/>
    <mergeCell ref="AH23:AH30"/>
    <mergeCell ref="AI23:AI30"/>
    <mergeCell ref="AJ23:AJ30"/>
    <mergeCell ref="AK23:AK30"/>
    <mergeCell ref="AH1:AH2"/>
    <mergeCell ref="AI1:AI2"/>
    <mergeCell ref="AJ1:AJ2"/>
    <mergeCell ref="AK1:AK2"/>
    <mergeCell ref="AH3:AH15"/>
    <mergeCell ref="AI3:AI15"/>
    <mergeCell ref="AJ3:AJ15"/>
    <mergeCell ref="AK3:AK15"/>
    <mergeCell ref="D169:D170"/>
    <mergeCell ref="C169:C170"/>
    <mergeCell ref="A169:A170"/>
    <mergeCell ref="B169:B170"/>
    <mergeCell ref="J68:J71"/>
    <mergeCell ref="I68:I71"/>
    <mergeCell ref="H68:H71"/>
    <mergeCell ref="G68:G71"/>
    <mergeCell ref="J169:J170"/>
    <mergeCell ref="I169:I170"/>
    <mergeCell ref="H169:H170"/>
    <mergeCell ref="G169:G170"/>
    <mergeCell ref="F169:F170"/>
    <mergeCell ref="E169:E170"/>
    <mergeCell ref="H158:H161"/>
    <mergeCell ref="I158:I161"/>
    <mergeCell ref="J158:J161"/>
    <mergeCell ref="E163:E167"/>
    <mergeCell ref="D163:D167"/>
    <mergeCell ref="C163:C167"/>
    <mergeCell ref="F163:F167"/>
    <mergeCell ref="G163:G167"/>
    <mergeCell ref="H163:H167"/>
    <mergeCell ref="I163:I167"/>
    <mergeCell ref="A158:A161"/>
    <mergeCell ref="B158:B161"/>
    <mergeCell ref="C158:C161"/>
    <mergeCell ref="D158:D161"/>
    <mergeCell ref="E158:E161"/>
    <mergeCell ref="F158:F161"/>
    <mergeCell ref="C146:C151"/>
    <mergeCell ref="B146:B151"/>
    <mergeCell ref="A146:A151"/>
    <mergeCell ref="I146:I151"/>
    <mergeCell ref="H146:H151"/>
    <mergeCell ref="G146:G151"/>
    <mergeCell ref="F146:F151"/>
    <mergeCell ref="E146:E151"/>
    <mergeCell ref="D146:D151"/>
    <mergeCell ref="D138:D141"/>
    <mergeCell ref="C138:C141"/>
    <mergeCell ref="B138:B141"/>
    <mergeCell ref="A138:A141"/>
    <mergeCell ref="A143:A144"/>
    <mergeCell ref="J143:J144"/>
    <mergeCell ref="I143:I144"/>
    <mergeCell ref="H143:H144"/>
    <mergeCell ref="G143:G144"/>
    <mergeCell ref="F143:F144"/>
    <mergeCell ref="J138:J141"/>
    <mergeCell ref="I138:I141"/>
    <mergeCell ref="H138:H141"/>
    <mergeCell ref="G138:G141"/>
    <mergeCell ref="F138:F141"/>
    <mergeCell ref="E138:E141"/>
    <mergeCell ref="D126:D129"/>
    <mergeCell ref="C126:C129"/>
    <mergeCell ref="B126:B129"/>
    <mergeCell ref="A126:A129"/>
    <mergeCell ref="D121:D123"/>
    <mergeCell ref="C121:C123"/>
    <mergeCell ref="B121:B123"/>
    <mergeCell ref="A121:A123"/>
    <mergeCell ref="J126:J129"/>
    <mergeCell ref="I126:I129"/>
    <mergeCell ref="H126:H129"/>
    <mergeCell ref="G126:G129"/>
    <mergeCell ref="F126:F129"/>
    <mergeCell ref="E126:E129"/>
    <mergeCell ref="J121:J123"/>
    <mergeCell ref="I121:I123"/>
    <mergeCell ref="H121:H123"/>
    <mergeCell ref="G121:G123"/>
    <mergeCell ref="F121:F123"/>
    <mergeCell ref="E121:E123"/>
    <mergeCell ref="M138:N138"/>
    <mergeCell ref="M143:N143"/>
    <mergeCell ref="M146:N146"/>
    <mergeCell ref="M153:N153"/>
    <mergeCell ref="M158:N158"/>
    <mergeCell ref="M163:N163"/>
    <mergeCell ref="M154:N155"/>
    <mergeCell ref="D118:D119"/>
    <mergeCell ref="C118:C119"/>
    <mergeCell ref="B118:B119"/>
    <mergeCell ref="A118:A119"/>
    <mergeCell ref="D115:D116"/>
    <mergeCell ref="C115:C116"/>
    <mergeCell ref="B115:B116"/>
    <mergeCell ref="A115:A116"/>
    <mergeCell ref="J118:J119"/>
    <mergeCell ref="I118:I119"/>
    <mergeCell ref="H118:H119"/>
    <mergeCell ref="G118:G119"/>
    <mergeCell ref="F118:F119"/>
    <mergeCell ref="E118:E119"/>
    <mergeCell ref="J115:J116"/>
    <mergeCell ref="I115:I116"/>
    <mergeCell ref="H115:H116"/>
    <mergeCell ref="G115:G116"/>
    <mergeCell ref="F115:F116"/>
    <mergeCell ref="E115:E116"/>
    <mergeCell ref="E111:E113"/>
    <mergeCell ref="D111:D113"/>
    <mergeCell ref="C111:C113"/>
    <mergeCell ref="B111:B113"/>
    <mergeCell ref="A111:A113"/>
    <mergeCell ref="M112:N112"/>
    <mergeCell ref="M113:N113"/>
    <mergeCell ref="F105:F109"/>
    <mergeCell ref="M111:N111"/>
    <mergeCell ref="J111:J113"/>
    <mergeCell ref="F111:F113"/>
    <mergeCell ref="G111:G113"/>
    <mergeCell ref="H111:H113"/>
    <mergeCell ref="I111:I113"/>
    <mergeCell ref="A95:A103"/>
    <mergeCell ref="A105:A109"/>
    <mergeCell ref="B105:B109"/>
    <mergeCell ref="C105:C109"/>
    <mergeCell ref="D105:D109"/>
    <mergeCell ref="E105:E109"/>
    <mergeCell ref="M106:N106"/>
    <mergeCell ref="J95:J103"/>
    <mergeCell ref="I95:I103"/>
    <mergeCell ref="H95:H103"/>
    <mergeCell ref="G95:G103"/>
    <mergeCell ref="F95:F103"/>
    <mergeCell ref="J105:J109"/>
    <mergeCell ref="I105:I109"/>
    <mergeCell ref="H105:H109"/>
    <mergeCell ref="G105:G109"/>
    <mergeCell ref="M109:N109"/>
    <mergeCell ref="M108:N108"/>
    <mergeCell ref="M107:N107"/>
    <mergeCell ref="M95:N95"/>
    <mergeCell ref="M105:N105"/>
    <mergeCell ref="E95:E103"/>
    <mergeCell ref="D95:D103"/>
    <mergeCell ref="C95:C103"/>
    <mergeCell ref="B95:B103"/>
    <mergeCell ref="I88:I93"/>
    <mergeCell ref="H88:H93"/>
    <mergeCell ref="G88:G93"/>
    <mergeCell ref="F88:F93"/>
    <mergeCell ref="R74:R76"/>
    <mergeCell ref="R77:R79"/>
    <mergeCell ref="R80:R82"/>
    <mergeCell ref="M88:N88"/>
    <mergeCell ref="R89:R91"/>
    <mergeCell ref="J88:J93"/>
    <mergeCell ref="F73:F86"/>
    <mergeCell ref="G73:G86"/>
    <mergeCell ref="E73:E86"/>
    <mergeCell ref="A73:A86"/>
    <mergeCell ref="B73:B86"/>
    <mergeCell ref="C73:C86"/>
    <mergeCell ref="D73:D86"/>
    <mergeCell ref="M83:N83"/>
    <mergeCell ref="M84:N84"/>
    <mergeCell ref="M85:N85"/>
    <mergeCell ref="M86:N86"/>
    <mergeCell ref="J73:J86"/>
    <mergeCell ref="I73:I86"/>
    <mergeCell ref="M77:N77"/>
    <mergeCell ref="M78:N78"/>
    <mergeCell ref="M79:N79"/>
    <mergeCell ref="M80:N80"/>
    <mergeCell ref="M81:N81"/>
    <mergeCell ref="M82:N82"/>
    <mergeCell ref="M68:N68"/>
    <mergeCell ref="M70:N70"/>
    <mergeCell ref="M69:N69"/>
    <mergeCell ref="F68:F71"/>
    <mergeCell ref="E68:E71"/>
    <mergeCell ref="D68:D71"/>
    <mergeCell ref="E44:E66"/>
    <mergeCell ref="D44:D66"/>
    <mergeCell ref="C44:C66"/>
    <mergeCell ref="B44:B66"/>
    <mergeCell ref="A39:A42"/>
    <mergeCell ref="J39:J42"/>
    <mergeCell ref="I39:I42"/>
    <mergeCell ref="A44:A66"/>
    <mergeCell ref="J44:J66"/>
    <mergeCell ref="I44:I66"/>
    <mergeCell ref="H44:H66"/>
    <mergeCell ref="G44:G66"/>
    <mergeCell ref="C32:C37"/>
    <mergeCell ref="B32:B37"/>
    <mergeCell ref="A32:A37"/>
    <mergeCell ref="H39:H42"/>
    <mergeCell ref="G39:G42"/>
    <mergeCell ref="F39:F42"/>
    <mergeCell ref="E39:E42"/>
    <mergeCell ref="D39:D42"/>
    <mergeCell ref="C39:C42"/>
    <mergeCell ref="B39:B42"/>
    <mergeCell ref="D23:D30"/>
    <mergeCell ref="C23:C30"/>
    <mergeCell ref="B23:B30"/>
    <mergeCell ref="J32:J37"/>
    <mergeCell ref="I32:I37"/>
    <mergeCell ref="H32:H37"/>
    <mergeCell ref="G32:G37"/>
    <mergeCell ref="F32:F37"/>
    <mergeCell ref="E32:E37"/>
    <mergeCell ref="D32:D37"/>
    <mergeCell ref="H17:H21"/>
    <mergeCell ref="I17:I21"/>
    <mergeCell ref="J17:J21"/>
    <mergeCell ref="A23:A30"/>
    <mergeCell ref="J23:J30"/>
    <mergeCell ref="I23:I30"/>
    <mergeCell ref="H23:H30"/>
    <mergeCell ref="G23:G30"/>
    <mergeCell ref="F23:F30"/>
    <mergeCell ref="E23:E30"/>
    <mergeCell ref="F3:F15"/>
    <mergeCell ref="G3:G15"/>
    <mergeCell ref="H3:H15"/>
    <mergeCell ref="I3:I15"/>
    <mergeCell ref="J3:J15"/>
    <mergeCell ref="A17:A21"/>
    <mergeCell ref="B17:B21"/>
    <mergeCell ref="C17:C21"/>
    <mergeCell ref="D17:D21"/>
    <mergeCell ref="E17:E21"/>
    <mergeCell ref="A3:A15"/>
    <mergeCell ref="B3:B15"/>
    <mergeCell ref="C3:C15"/>
    <mergeCell ref="D3:D15"/>
    <mergeCell ref="E3:E15"/>
    <mergeCell ref="M17:N17"/>
    <mergeCell ref="G17:G21"/>
    <mergeCell ref="F17:F21"/>
    <mergeCell ref="AA147:AA150"/>
    <mergeCell ref="M4:M6"/>
    <mergeCell ref="M7:M9"/>
    <mergeCell ref="L4:L9"/>
    <mergeCell ref="U146:V146"/>
    <mergeCell ref="W146:X146"/>
    <mergeCell ref="Y146:Z146"/>
    <mergeCell ref="T147:T150"/>
    <mergeCell ref="U147:U151"/>
    <mergeCell ref="N159:N161"/>
    <mergeCell ref="M164:M165"/>
    <mergeCell ref="M166:M167"/>
    <mergeCell ref="L164:L167"/>
    <mergeCell ref="G158:G161"/>
    <mergeCell ref="L147:L148"/>
    <mergeCell ref="N147:N148"/>
    <mergeCell ref="M169:N169"/>
    <mergeCell ref="O154:O155"/>
    <mergeCell ref="P154:P155"/>
    <mergeCell ref="L140:L141"/>
    <mergeCell ref="N122:N123"/>
    <mergeCell ref="M126:N126"/>
    <mergeCell ref="N127:N129"/>
    <mergeCell ref="L132:L133"/>
    <mergeCell ref="L134:M134"/>
    <mergeCell ref="M131:N131"/>
    <mergeCell ref="M121:N121"/>
    <mergeCell ref="O112:P112"/>
    <mergeCell ref="O116:P116"/>
    <mergeCell ref="O113:P113"/>
    <mergeCell ref="M118:N118"/>
    <mergeCell ref="M115:N115"/>
    <mergeCell ref="M116:N116"/>
    <mergeCell ref="M119:N119"/>
    <mergeCell ref="L98:M98"/>
    <mergeCell ref="L99:M99"/>
    <mergeCell ref="L100:L103"/>
    <mergeCell ref="L89:M89"/>
    <mergeCell ref="L90:L91"/>
    <mergeCell ref="L96:M96"/>
    <mergeCell ref="L97:M97"/>
    <mergeCell ref="L85:L86"/>
    <mergeCell ref="W40:X40"/>
    <mergeCell ref="Y40:Z40"/>
    <mergeCell ref="L74:L76"/>
    <mergeCell ref="M73:N73"/>
    <mergeCell ref="M76:N76"/>
    <mergeCell ref="M75:N75"/>
    <mergeCell ref="M74:N74"/>
    <mergeCell ref="AA33:AA36"/>
    <mergeCell ref="W32:X32"/>
    <mergeCell ref="Y32:Z32"/>
    <mergeCell ref="U39:V39"/>
    <mergeCell ref="W39:X39"/>
    <mergeCell ref="Y39:Z39"/>
    <mergeCell ref="U32:V32"/>
    <mergeCell ref="M32:N32"/>
    <mergeCell ref="M39:N39"/>
    <mergeCell ref="T33:T36"/>
    <mergeCell ref="U33:U37"/>
    <mergeCell ref="L44:L45"/>
    <mergeCell ref="M44:N45"/>
    <mergeCell ref="Q44:Q45"/>
    <mergeCell ref="L46:L54"/>
    <mergeCell ref="L55:L60"/>
    <mergeCell ref="L61:L66"/>
    <mergeCell ref="N46:N54"/>
    <mergeCell ref="N55:N60"/>
    <mergeCell ref="N61:N66"/>
    <mergeCell ref="O55:O56"/>
    <mergeCell ref="O57:O58"/>
    <mergeCell ref="O59:O60"/>
    <mergeCell ref="Q46:Q66"/>
    <mergeCell ref="O44:P44"/>
    <mergeCell ref="L33:L34"/>
    <mergeCell ref="N40:N42"/>
    <mergeCell ref="N33:N34"/>
    <mergeCell ref="M40:M42"/>
    <mergeCell ref="L20:L21"/>
    <mergeCell ref="M23:N23"/>
    <mergeCell ref="L24:L27"/>
    <mergeCell ref="L28:L30"/>
    <mergeCell ref="N24:N27"/>
    <mergeCell ref="N28:N30"/>
    <mergeCell ref="L10:M12"/>
    <mergeCell ref="O13:P13"/>
    <mergeCell ref="O14:P14"/>
    <mergeCell ref="L13:M15"/>
    <mergeCell ref="O15:P15"/>
    <mergeCell ref="O10:P10"/>
    <mergeCell ref="O11:P11"/>
    <mergeCell ref="O12:P12"/>
    <mergeCell ref="J163:J167"/>
    <mergeCell ref="B163:B167"/>
    <mergeCell ref="A163:A167"/>
    <mergeCell ref="C153:C156"/>
    <mergeCell ref="B153:B156"/>
    <mergeCell ref="A153:A156"/>
    <mergeCell ref="J146:J151"/>
    <mergeCell ref="E143:E144"/>
    <mergeCell ref="D143:D144"/>
    <mergeCell ref="C143:C144"/>
    <mergeCell ref="B143:B144"/>
    <mergeCell ref="L77:L79"/>
    <mergeCell ref="L80:L82"/>
    <mergeCell ref="L83:L84"/>
    <mergeCell ref="H73:H86"/>
    <mergeCell ref="F44:F66"/>
    <mergeCell ref="G2:H2"/>
    <mergeCell ref="I2:J2"/>
    <mergeCell ref="I1:J1"/>
    <mergeCell ref="A1:A2"/>
    <mergeCell ref="B1:B2"/>
    <mergeCell ref="C1:C2"/>
    <mergeCell ref="D1:D2"/>
    <mergeCell ref="E1:E2"/>
    <mergeCell ref="F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4"/>
  <sheetViews>
    <sheetView zoomScale="77" zoomScaleNormal="77" workbookViewId="0">
      <selection activeCell="L15" sqref="L15"/>
    </sheetView>
  </sheetViews>
  <sheetFormatPr defaultColWidth="8.75" defaultRowHeight="20.100000000000001" customHeight="1" x14ac:dyDescent="0.3"/>
  <cols>
    <col min="2" max="2" width="18.625" style="16" customWidth="1"/>
    <col min="3" max="9" width="15.75" customWidth="1"/>
    <col min="10" max="10" width="17" customWidth="1"/>
    <col min="11" max="16" width="17.5" customWidth="1"/>
    <col min="17" max="18" width="17.375" customWidth="1"/>
  </cols>
  <sheetData>
    <row r="2" spans="1:19" ht="77.25" customHeight="1" x14ac:dyDescent="0.3">
      <c r="A2" s="39" t="s">
        <v>0</v>
      </c>
      <c r="B2" s="45" t="s">
        <v>913</v>
      </c>
      <c r="C2" s="46" t="s">
        <v>960</v>
      </c>
      <c r="D2" s="46"/>
      <c r="E2" s="46" t="s">
        <v>959</v>
      </c>
      <c r="F2" s="46"/>
      <c r="G2" s="46" t="s">
        <v>958</v>
      </c>
      <c r="H2" s="46"/>
      <c r="I2" s="46" t="s">
        <v>957</v>
      </c>
      <c r="J2" s="47"/>
      <c r="K2" s="46" t="s">
        <v>956</v>
      </c>
      <c r="L2" s="47"/>
      <c r="M2" s="46" t="s">
        <v>955</v>
      </c>
      <c r="N2" s="47"/>
      <c r="O2" s="46" t="s">
        <v>954</v>
      </c>
      <c r="P2" s="47"/>
    </row>
    <row r="3" spans="1:19" ht="20.100000000000001" customHeight="1" x14ac:dyDescent="0.3">
      <c r="A3" s="39"/>
      <c r="B3" s="45"/>
      <c r="C3" s="48" t="s">
        <v>907</v>
      </c>
      <c r="D3" s="48" t="s">
        <v>543</v>
      </c>
      <c r="E3" s="48" t="s">
        <v>907</v>
      </c>
      <c r="F3" s="48" t="s">
        <v>543</v>
      </c>
      <c r="G3" s="48" t="s">
        <v>907</v>
      </c>
      <c r="H3" s="48" t="s">
        <v>543</v>
      </c>
      <c r="I3" s="48" t="s">
        <v>907</v>
      </c>
      <c r="J3" s="48" t="s">
        <v>543</v>
      </c>
      <c r="K3" s="48" t="s">
        <v>907</v>
      </c>
      <c r="L3" s="48" t="s">
        <v>543</v>
      </c>
      <c r="M3" s="48" t="s">
        <v>907</v>
      </c>
      <c r="N3" s="48" t="s">
        <v>543</v>
      </c>
      <c r="O3" s="48" t="s">
        <v>907</v>
      </c>
      <c r="P3" s="48" t="s">
        <v>543</v>
      </c>
    </row>
    <row r="4" spans="1:19" s="43" customFormat="1" ht="40.5" x14ac:dyDescent="0.3">
      <c r="A4" s="15">
        <v>1</v>
      </c>
      <c r="B4" s="40" t="s">
        <v>953</v>
      </c>
      <c r="C4" s="41" t="s">
        <v>891</v>
      </c>
      <c r="D4" s="15" t="s">
        <v>952</v>
      </c>
      <c r="E4" s="41" t="s">
        <v>891</v>
      </c>
      <c r="F4" s="15" t="s">
        <v>952</v>
      </c>
      <c r="G4" s="41" t="s">
        <v>891</v>
      </c>
      <c r="H4" s="15" t="s">
        <v>927</v>
      </c>
      <c r="I4" s="41" t="s">
        <v>891</v>
      </c>
      <c r="J4" s="15" t="s">
        <v>894</v>
      </c>
      <c r="K4" s="41" t="s">
        <v>891</v>
      </c>
      <c r="L4" s="15" t="s">
        <v>940</v>
      </c>
      <c r="M4" s="41" t="s">
        <v>891</v>
      </c>
      <c r="N4" s="15" t="s">
        <v>925</v>
      </c>
      <c r="O4" s="41" t="s">
        <v>891</v>
      </c>
      <c r="P4" s="15" t="s">
        <v>939</v>
      </c>
      <c r="Q4" s="42"/>
      <c r="R4" s="42"/>
      <c r="S4" s="42"/>
    </row>
    <row r="5" spans="1:19" s="43" customFormat="1" ht="40.5" x14ac:dyDescent="0.3">
      <c r="A5" s="15">
        <v>7</v>
      </c>
      <c r="B5" s="40" t="s">
        <v>951</v>
      </c>
      <c r="C5" s="41" t="s">
        <v>891</v>
      </c>
      <c r="D5" s="15" t="s">
        <v>950</v>
      </c>
      <c r="E5" s="44" t="s">
        <v>900</v>
      </c>
      <c r="F5" s="15" t="s">
        <v>928</v>
      </c>
      <c r="G5" s="41" t="s">
        <v>891</v>
      </c>
      <c r="H5" s="15" t="s">
        <v>927</v>
      </c>
      <c r="I5" s="41" t="s">
        <v>891</v>
      </c>
      <c r="J5" s="15" t="s">
        <v>894</v>
      </c>
      <c r="K5" s="41" t="s">
        <v>891</v>
      </c>
      <c r="L5" s="15" t="s">
        <v>949</v>
      </c>
      <c r="M5" s="41" t="s">
        <v>891</v>
      </c>
      <c r="N5" s="15" t="s">
        <v>925</v>
      </c>
      <c r="O5" s="41" t="s">
        <v>891</v>
      </c>
      <c r="P5" s="15" t="s">
        <v>939</v>
      </c>
      <c r="Q5" s="42"/>
      <c r="R5" s="42"/>
      <c r="S5" s="42"/>
    </row>
    <row r="6" spans="1:19" s="43" customFormat="1" ht="81" x14ac:dyDescent="0.3">
      <c r="A6" s="15">
        <v>8</v>
      </c>
      <c r="B6" s="40" t="s">
        <v>948</v>
      </c>
      <c r="C6" s="41" t="s">
        <v>891</v>
      </c>
      <c r="D6" s="15" t="s">
        <v>947</v>
      </c>
      <c r="E6" s="41" t="s">
        <v>891</v>
      </c>
      <c r="F6" s="15" t="s">
        <v>946</v>
      </c>
      <c r="G6" s="44" t="s">
        <v>900</v>
      </c>
      <c r="H6" s="15" t="s">
        <v>945</v>
      </c>
      <c r="I6" s="41" t="s">
        <v>891</v>
      </c>
      <c r="J6" s="15" t="s">
        <v>894</v>
      </c>
      <c r="K6" s="41" t="s">
        <v>891</v>
      </c>
      <c r="L6" s="15" t="s">
        <v>944</v>
      </c>
      <c r="M6" s="41" t="s">
        <v>891</v>
      </c>
      <c r="N6" s="15" t="s">
        <v>925</v>
      </c>
      <c r="O6" s="44" t="s">
        <v>900</v>
      </c>
      <c r="P6" s="15" t="s">
        <v>943</v>
      </c>
      <c r="Q6" s="42"/>
      <c r="R6" s="42"/>
      <c r="S6" s="42"/>
    </row>
    <row r="7" spans="1:19" s="43" customFormat="1" ht="54" x14ac:dyDescent="0.3">
      <c r="A7" s="15">
        <v>9</v>
      </c>
      <c r="B7" s="40" t="s">
        <v>942</v>
      </c>
      <c r="C7" s="44" t="s">
        <v>900</v>
      </c>
      <c r="D7" s="15" t="s">
        <v>929</v>
      </c>
      <c r="E7" s="44" t="s">
        <v>900</v>
      </c>
      <c r="F7" s="15" t="s">
        <v>928</v>
      </c>
      <c r="G7" s="41" t="s">
        <v>891</v>
      </c>
      <c r="H7" s="15" t="s">
        <v>927</v>
      </c>
      <c r="I7" s="41" t="s">
        <v>891</v>
      </c>
      <c r="J7" s="15" t="s">
        <v>941</v>
      </c>
      <c r="K7" s="41" t="s">
        <v>891</v>
      </c>
      <c r="L7" s="15" t="s">
        <v>940</v>
      </c>
      <c r="M7" s="41" t="s">
        <v>891</v>
      </c>
      <c r="N7" s="15" t="s">
        <v>961</v>
      </c>
      <c r="O7" s="41" t="s">
        <v>891</v>
      </c>
      <c r="P7" s="15" t="s">
        <v>939</v>
      </c>
      <c r="Q7" s="42"/>
      <c r="R7" s="42"/>
      <c r="S7" s="42"/>
    </row>
    <row r="8" spans="1:19" s="43" customFormat="1" ht="40.5" x14ac:dyDescent="0.3">
      <c r="A8" s="15">
        <v>10</v>
      </c>
      <c r="B8" s="40" t="s">
        <v>938</v>
      </c>
      <c r="C8" s="41" t="s">
        <v>891</v>
      </c>
      <c r="D8" s="15" t="s">
        <v>937</v>
      </c>
      <c r="E8" s="44" t="s">
        <v>900</v>
      </c>
      <c r="F8" s="15" t="s">
        <v>928</v>
      </c>
      <c r="G8" s="41" t="s">
        <v>891</v>
      </c>
      <c r="H8" s="15" t="s">
        <v>936</v>
      </c>
      <c r="I8" s="41" t="s">
        <v>891</v>
      </c>
      <c r="J8" s="15" t="s">
        <v>894</v>
      </c>
      <c r="K8" s="41" t="s">
        <v>891</v>
      </c>
      <c r="L8" s="15" t="s">
        <v>926</v>
      </c>
      <c r="M8" s="41" t="s">
        <v>891</v>
      </c>
      <c r="N8" s="15" t="s">
        <v>935</v>
      </c>
      <c r="O8" s="44" t="s">
        <v>900</v>
      </c>
      <c r="P8" s="15" t="s">
        <v>924</v>
      </c>
      <c r="Q8" s="42"/>
      <c r="R8" s="42"/>
      <c r="S8" s="42"/>
    </row>
    <row r="9" spans="1:19" s="43" customFormat="1" ht="54" x14ac:dyDescent="0.3">
      <c r="A9" s="15">
        <v>11</v>
      </c>
      <c r="B9" s="40" t="s">
        <v>934</v>
      </c>
      <c r="C9" s="41" t="s">
        <v>891</v>
      </c>
      <c r="D9" s="15" t="s">
        <v>933</v>
      </c>
      <c r="E9" s="41" t="s">
        <v>891</v>
      </c>
      <c r="F9" s="15" t="s">
        <v>932</v>
      </c>
      <c r="G9" s="41" t="s">
        <v>891</v>
      </c>
      <c r="H9" s="15" t="s">
        <v>927</v>
      </c>
      <c r="I9" s="41" t="s">
        <v>891</v>
      </c>
      <c r="J9" s="15" t="s">
        <v>894</v>
      </c>
      <c r="K9" s="41" t="s">
        <v>891</v>
      </c>
      <c r="L9" s="15" t="s">
        <v>931</v>
      </c>
      <c r="M9" s="41" t="s">
        <v>891</v>
      </c>
      <c r="N9" s="15" t="s">
        <v>925</v>
      </c>
      <c r="O9" s="44" t="s">
        <v>900</v>
      </c>
      <c r="P9" s="15" t="s">
        <v>924</v>
      </c>
      <c r="Q9" s="42"/>
      <c r="R9" s="42"/>
      <c r="S9" s="42"/>
    </row>
    <row r="10" spans="1:19" s="43" customFormat="1" ht="40.5" x14ac:dyDescent="0.3">
      <c r="A10" s="15">
        <v>12</v>
      </c>
      <c r="B10" s="40" t="s">
        <v>930</v>
      </c>
      <c r="C10" s="44" t="s">
        <v>900</v>
      </c>
      <c r="D10" s="15" t="s">
        <v>929</v>
      </c>
      <c r="E10" s="44" t="s">
        <v>900</v>
      </c>
      <c r="F10" s="15" t="s">
        <v>928</v>
      </c>
      <c r="G10" s="41" t="s">
        <v>891</v>
      </c>
      <c r="H10" s="15" t="s">
        <v>927</v>
      </c>
      <c r="I10" s="41" t="s">
        <v>891</v>
      </c>
      <c r="J10" s="15" t="s">
        <v>894</v>
      </c>
      <c r="K10" s="41" t="s">
        <v>891</v>
      </c>
      <c r="L10" s="15" t="s">
        <v>926</v>
      </c>
      <c r="M10" s="41" t="s">
        <v>891</v>
      </c>
      <c r="N10" s="15" t="s">
        <v>925</v>
      </c>
      <c r="O10" s="44" t="s">
        <v>900</v>
      </c>
      <c r="P10" s="15" t="s">
        <v>924</v>
      </c>
      <c r="Q10" s="42"/>
      <c r="R10" s="42"/>
      <c r="S10" s="42"/>
    </row>
    <row r="11" spans="1:19" s="38" customFormat="1" ht="20.100000000000001" customHeight="1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40.9" customHeight="1" x14ac:dyDescent="0.3">
      <c r="B12" s="22"/>
      <c r="C12" s="23" t="s">
        <v>923</v>
      </c>
      <c r="D12" s="19" t="s">
        <v>915</v>
      </c>
      <c r="E12" s="37" t="s">
        <v>922</v>
      </c>
      <c r="F12" s="19" t="s">
        <v>917</v>
      </c>
      <c r="G12" s="23" t="s">
        <v>918</v>
      </c>
      <c r="H12" s="19" t="s">
        <v>919</v>
      </c>
      <c r="I12" s="23" t="s">
        <v>921</v>
      </c>
    </row>
    <row r="13" spans="1:19" ht="20.100000000000001" customHeight="1" x14ac:dyDescent="0.3">
      <c r="A13" s="36"/>
      <c r="B13" s="35" t="str">
        <f>B4</f>
        <v>Alam 2018</v>
      </c>
      <c r="C13" s="24">
        <f>IF(C4="L",1, IF(C4="U", 2, IF(C4="H", 3, 4)))</f>
        <v>1</v>
      </c>
      <c r="D13" s="24">
        <f>IF(E4="L",1, IF(E4="U", 2, IF(E4="H", 3, 4)))</f>
        <v>1</v>
      </c>
      <c r="E13" s="24">
        <f>IF(G4="L",1, IF(G4="U", 2, IF(G4="H", 3, 4)))</f>
        <v>1</v>
      </c>
      <c r="F13" s="24">
        <f>IF(I4="L",1, IF(I4="U", 2, IF(I4="H", 3, 4)))</f>
        <v>1</v>
      </c>
      <c r="G13" s="24">
        <f>IF(K4="L",1, IF(K4="U", 2, IF(K4="H", 3, 4)))</f>
        <v>1</v>
      </c>
      <c r="H13" s="24">
        <f>IF(M4="L",1, IF(M4="U", 2, IF(M4="H", 3, 4)))</f>
        <v>1</v>
      </c>
      <c r="I13" s="24">
        <f>IF(O4="L",1, IF(O4="U", 2, IF(O4="H", 3, 4)))</f>
        <v>1</v>
      </c>
    </row>
    <row r="14" spans="1:19" ht="20.100000000000001" customHeight="1" x14ac:dyDescent="0.3">
      <c r="B14" s="35" t="str">
        <f>B5</f>
        <v>Glogau 2019</v>
      </c>
      <c r="C14" s="24">
        <f>IF(C5="L",1, IF(C5="U", 2, IF(C5="H", 3, 4)))</f>
        <v>1</v>
      </c>
      <c r="D14" s="24">
        <f>IF(E5="L",1, IF(E5="U", 2, IF(E5="H", 3, 4)))</f>
        <v>2</v>
      </c>
      <c r="E14" s="24">
        <f>IF(G5="L",1, IF(G5="U", 2, IF(G5="H", 3, 4)))</f>
        <v>1</v>
      </c>
      <c r="F14" s="24">
        <f>IF(I5="L",1, IF(I5="U", 2, IF(I5="H", 3, 4)))</f>
        <v>1</v>
      </c>
      <c r="G14" s="24">
        <f>IF(K5="L",1, IF(K5="U", 2, IF(K5="H", 3, 4)))</f>
        <v>1</v>
      </c>
      <c r="H14" s="24">
        <f>IF(M5="L",1, IF(M5="U", 2, IF(M5="H", 3, 4)))</f>
        <v>1</v>
      </c>
      <c r="I14" s="24">
        <f>IF(O5="L",1, IF(O5="U", 2, IF(O5="H", 3, 4)))</f>
        <v>1</v>
      </c>
    </row>
    <row r="15" spans="1:19" ht="20.100000000000001" customHeight="1" x14ac:dyDescent="0.3">
      <c r="B15" s="35" t="str">
        <f>B6</f>
        <v>Reeds 2013</v>
      </c>
      <c r="C15" s="24">
        <f>IF(C6="L",1, IF(C6="U", 2, IF(C6="H", 3, 4)))</f>
        <v>1</v>
      </c>
      <c r="D15" s="24">
        <f>IF(E6="L",1, IF(E6="U", 2, IF(E6="H", 3, 4)))</f>
        <v>1</v>
      </c>
      <c r="E15" s="24">
        <f>IF(G6="L",1, IF(G6="U", 2, IF(G6="H", 3, 4)))</f>
        <v>2</v>
      </c>
      <c r="F15" s="24">
        <f>IF(I6="L",1, IF(I6="U", 2, IF(I6="H", 3, 4)))</f>
        <v>1</v>
      </c>
      <c r="G15" s="24">
        <f>IF(K6="L",1, IF(K6="U", 2, IF(K6="H", 3, 4)))</f>
        <v>1</v>
      </c>
      <c r="H15" s="24">
        <f>IF(M6="L",1, IF(M6="U", 2, IF(M6="H", 3, 4)))</f>
        <v>1</v>
      </c>
      <c r="I15" s="24">
        <f>IF(O6="L",1, IF(O6="U", 2, IF(O6="H", 3, 4)))</f>
        <v>2</v>
      </c>
    </row>
    <row r="16" spans="1:19" ht="20.100000000000001" customHeight="1" x14ac:dyDescent="0.3">
      <c r="B16" s="35" t="str">
        <f>B7</f>
        <v>Park 2008</v>
      </c>
      <c r="C16" s="24">
        <f>IF(C7="L",1, IF(C7="U", 2, IF(C7="H", 3, 4)))</f>
        <v>2</v>
      </c>
      <c r="D16" s="24">
        <f>IF(E7="L",1, IF(E7="U", 2, IF(E7="H", 3, 4)))</f>
        <v>2</v>
      </c>
      <c r="E16" s="24">
        <f>IF(G7="L",1, IF(G7="U", 2, IF(G7="H", 3, 4)))</f>
        <v>1</v>
      </c>
      <c r="F16" s="24">
        <f>IF(I7="L",1, IF(I7="U", 2, IF(I7="H", 3, 4)))</f>
        <v>1</v>
      </c>
      <c r="G16" s="24">
        <f>IF(K7="L",1, IF(K7="U", 2, IF(K7="H", 3, 4)))</f>
        <v>1</v>
      </c>
      <c r="H16" s="24">
        <f>IF(M7="L",1, IF(M7="U", 2, IF(M7="H", 3, 4)))</f>
        <v>1</v>
      </c>
      <c r="I16" s="24">
        <f>IF(O7="L",1, IF(O7="U", 2, IF(O7="H", 3, 4)))</f>
        <v>1</v>
      </c>
    </row>
    <row r="17" spans="2:9" ht="20.100000000000001" customHeight="1" x14ac:dyDescent="0.3">
      <c r="B17" s="35" t="str">
        <f>B8</f>
        <v>박용우 2007</v>
      </c>
      <c r="C17" s="24">
        <f>IF(C8="L",1, IF(C8="U", 2, IF(C8="H", 3, 4)))</f>
        <v>1</v>
      </c>
      <c r="D17" s="24">
        <f>IF(E8="L",1, IF(E8="U", 2, IF(E8="H", 3, 4)))</f>
        <v>2</v>
      </c>
      <c r="E17" s="24">
        <f>IF(G8="L",1, IF(G8="U", 2, IF(G8="H", 3, 4)))</f>
        <v>1</v>
      </c>
      <c r="F17" s="24">
        <f>IF(I8="L",1, IF(I8="U", 2, IF(I8="H", 3, 4)))</f>
        <v>1</v>
      </c>
      <c r="G17" s="24">
        <f>IF(K8="L",1, IF(K8="U", 2, IF(K8="H", 3, 4)))</f>
        <v>1</v>
      </c>
      <c r="H17" s="24">
        <f>IF(M8="L",1, IF(M8="U", 2, IF(M8="H", 3, 4)))</f>
        <v>1</v>
      </c>
      <c r="I17" s="24">
        <f>IF(O8="L",1, IF(O8="U", 2, IF(O8="H", 3, 4)))</f>
        <v>2</v>
      </c>
    </row>
    <row r="18" spans="2:9" ht="20.100000000000001" customHeight="1" x14ac:dyDescent="0.3">
      <c r="B18" s="35" t="str">
        <f>B9</f>
        <v>윤영숙 2001</v>
      </c>
      <c r="C18" s="24">
        <f>IF(C9="L",1, IF(C9="U", 2, IF(C9="H", 3, 4)))</f>
        <v>1</v>
      </c>
      <c r="D18" s="24">
        <f>IF(E9="L",1, IF(E9="U", 2, IF(E9="H", 3, 4)))</f>
        <v>1</v>
      </c>
      <c r="E18" s="24">
        <f>IF(G9="L",1, IF(G9="U", 2, IF(G9="H", 3, 4)))</f>
        <v>1</v>
      </c>
      <c r="F18" s="24">
        <f>IF(I9="L",1, IF(I9="U", 2, IF(I9="H", 3, 4)))</f>
        <v>1</v>
      </c>
      <c r="G18" s="24">
        <f>IF(K9="L",1, IF(K9="U", 2, IF(K9="H", 3, 4)))</f>
        <v>1</v>
      </c>
      <c r="H18" s="24">
        <f>IF(M9="L",1, IF(M9="U", 2, IF(M9="H", 3, 4)))</f>
        <v>1</v>
      </c>
      <c r="I18" s="24">
        <f>IF(O9="L",1, IF(O9="U", 2, IF(O9="H", 3, 4)))</f>
        <v>2</v>
      </c>
    </row>
    <row r="19" spans="2:9" ht="20.100000000000001" customHeight="1" x14ac:dyDescent="0.3">
      <c r="B19" s="35" t="str">
        <f>B10</f>
        <v>Greenway 1987</v>
      </c>
      <c r="C19" s="24">
        <f>IF(C10="L",1, IF(C10="U", 2, IF(C10="H", 3, 4)))</f>
        <v>2</v>
      </c>
      <c r="D19" s="24">
        <f>IF(E10="L",1, IF(E10="U", 2, IF(E10="H", 3, 4)))</f>
        <v>2</v>
      </c>
      <c r="E19" s="24">
        <f>IF(G10="L",1, IF(G10="U", 2, IF(G10="H", 3, 4)))</f>
        <v>1</v>
      </c>
      <c r="F19" s="24">
        <f>IF(I10="L",1, IF(I10="U", 2, IF(I10="H", 3, 4)))</f>
        <v>1</v>
      </c>
      <c r="G19" s="24">
        <f>IF(K10="L",1, IF(K10="U", 2, IF(K10="H", 3, 4)))</f>
        <v>1</v>
      </c>
      <c r="H19" s="24">
        <f>IF(M10="L",1, IF(M10="U", 2, IF(M10="H", 3, 4)))</f>
        <v>1</v>
      </c>
      <c r="I19" s="24">
        <f>IF(O10="L",1, IF(O10="U", 2, IF(O10="H", 3, 4)))</f>
        <v>2</v>
      </c>
    </row>
    <row r="20" spans="2:9" ht="20.100000000000001" hidden="1" customHeight="1" x14ac:dyDescent="0.3">
      <c r="C20" t="s">
        <v>872</v>
      </c>
      <c r="D20" t="s">
        <v>871</v>
      </c>
      <c r="E20" t="s">
        <v>870</v>
      </c>
      <c r="F20" t="s">
        <v>869</v>
      </c>
      <c r="G20" t="s">
        <v>868</v>
      </c>
      <c r="H20" t="s">
        <v>867</v>
      </c>
      <c r="I20" t="s">
        <v>866</v>
      </c>
    </row>
    <row r="21" spans="2:9" ht="20.100000000000001" hidden="1" customHeight="1" x14ac:dyDescent="0.3">
      <c r="B21" s="22"/>
      <c r="C21" s="23" t="s">
        <v>914</v>
      </c>
      <c r="D21" s="19" t="s">
        <v>915</v>
      </c>
      <c r="E21" s="19" t="s">
        <v>916</v>
      </c>
      <c r="F21" s="19" t="s">
        <v>917</v>
      </c>
      <c r="G21" s="23" t="s">
        <v>918</v>
      </c>
      <c r="H21" s="19" t="s">
        <v>919</v>
      </c>
      <c r="I21" s="23" t="s">
        <v>920</v>
      </c>
    </row>
    <row r="22" spans="2:9" ht="20.100000000000001" hidden="1" customHeight="1" x14ac:dyDescent="0.3">
      <c r="B22" s="21" t="s">
        <v>864</v>
      </c>
      <c r="C22" s="20">
        <f>COUNTIF(C$4:C$10,"L")</f>
        <v>5</v>
      </c>
      <c r="D22" s="20">
        <f>COUNTIF(E$4:E$10,"L")</f>
        <v>3</v>
      </c>
      <c r="E22" s="20">
        <f>COUNTIF(G$4:G$10,"L")</f>
        <v>6</v>
      </c>
      <c r="F22" s="20">
        <f>COUNTIF(I$4:I$10,"L")</f>
        <v>7</v>
      </c>
      <c r="G22" s="20">
        <f>COUNTIF(K$4:K$10,"L")</f>
        <v>7</v>
      </c>
      <c r="H22" s="20">
        <f>COUNTIF(M$4:M$10,"L")</f>
        <v>7</v>
      </c>
      <c r="I22" s="20">
        <f>COUNTIF(O$4:O$10,"L")</f>
        <v>3</v>
      </c>
    </row>
    <row r="23" spans="2:9" ht="20.100000000000001" hidden="1" customHeight="1" x14ac:dyDescent="0.3">
      <c r="B23" s="21" t="s">
        <v>863</v>
      </c>
      <c r="C23" s="20">
        <f>COUNTIF(C$4:C$10,"U")</f>
        <v>2</v>
      </c>
      <c r="D23" s="20">
        <f>COUNTIF(E$4:E$10,"U")</f>
        <v>4</v>
      </c>
      <c r="E23" s="20">
        <f>COUNTIF(G$4:G$10,"U")</f>
        <v>1</v>
      </c>
      <c r="F23" s="20">
        <f>COUNTIF(I$4:I$10,"U")</f>
        <v>0</v>
      </c>
      <c r="G23" s="20">
        <f>COUNTIF(K$4:K$10,"U")</f>
        <v>0</v>
      </c>
      <c r="H23" s="20">
        <f>COUNTIF(M$4:M$10,"U")</f>
        <v>0</v>
      </c>
      <c r="I23" s="20">
        <f>COUNTIF(O$4:O$10,"U")</f>
        <v>4</v>
      </c>
    </row>
    <row r="24" spans="2:9" ht="20.100000000000001" hidden="1" customHeight="1" x14ac:dyDescent="0.3">
      <c r="B24" s="21" t="s">
        <v>862</v>
      </c>
      <c r="C24" s="20">
        <f>COUNTIF(C$4:C$10,"H")</f>
        <v>0</v>
      </c>
      <c r="D24" s="20">
        <f>COUNTIF(E$4:E$10,"H")</f>
        <v>0</v>
      </c>
      <c r="E24" s="20">
        <f>COUNTIF(G$4:G$10,"H")</f>
        <v>0</v>
      </c>
      <c r="F24" s="20">
        <f>COUNTIF(I$4:I$10,"H")</f>
        <v>0</v>
      </c>
      <c r="G24" s="20">
        <f>COUNTIF(K$4:K$10,"H")</f>
        <v>0</v>
      </c>
      <c r="H24" s="20">
        <f>COUNTIF(M$4:M$10,"H")</f>
        <v>0</v>
      </c>
      <c r="I24" s="20">
        <f>COUNTIF(O$4:O$10,"H")</f>
        <v>0</v>
      </c>
    </row>
    <row r="25" spans="2:9" ht="20.100000000000001" hidden="1" customHeight="1" x14ac:dyDescent="0.3"/>
    <row r="26" spans="2:9" ht="20.100000000000001" hidden="1" customHeight="1" x14ac:dyDescent="0.3">
      <c r="C26" t="s">
        <v>871</v>
      </c>
      <c r="D26" t="s">
        <v>870</v>
      </c>
      <c r="E26" t="s">
        <v>869</v>
      </c>
      <c r="F26" t="s">
        <v>868</v>
      </c>
      <c r="G26" t="s">
        <v>867</v>
      </c>
      <c r="H26" t="s">
        <v>866</v>
      </c>
      <c r="I26" t="s">
        <v>865</v>
      </c>
    </row>
    <row r="27" spans="2:9" ht="20.100000000000001" hidden="1" customHeight="1" x14ac:dyDescent="0.3">
      <c r="B27" s="22"/>
      <c r="C27" s="23" t="s">
        <v>920</v>
      </c>
      <c r="D27" s="19" t="s">
        <v>919</v>
      </c>
      <c r="E27" s="23" t="s">
        <v>918</v>
      </c>
      <c r="F27" s="19" t="s">
        <v>917</v>
      </c>
      <c r="G27" s="19" t="s">
        <v>916</v>
      </c>
      <c r="H27" s="19" t="s">
        <v>915</v>
      </c>
      <c r="I27" s="23" t="s">
        <v>914</v>
      </c>
    </row>
    <row r="28" spans="2:9" ht="20.100000000000001" hidden="1" customHeight="1" x14ac:dyDescent="0.3">
      <c r="B28" s="21" t="s">
        <v>864</v>
      </c>
      <c r="C28" s="20">
        <f>I22</f>
        <v>3</v>
      </c>
      <c r="D28" s="20">
        <f>H22</f>
        <v>7</v>
      </c>
      <c r="E28" s="20">
        <f>G22</f>
        <v>7</v>
      </c>
      <c r="F28" s="20">
        <f>F22</f>
        <v>7</v>
      </c>
      <c r="G28" s="20">
        <f>E22</f>
        <v>6</v>
      </c>
      <c r="H28" s="20">
        <f>D22</f>
        <v>3</v>
      </c>
      <c r="I28" s="20">
        <f>C22</f>
        <v>5</v>
      </c>
    </row>
    <row r="29" spans="2:9" ht="20.100000000000001" hidden="1" customHeight="1" x14ac:dyDescent="0.3">
      <c r="B29" s="21" t="s">
        <v>863</v>
      </c>
      <c r="C29" s="20">
        <f>I23</f>
        <v>4</v>
      </c>
      <c r="D29" s="20">
        <f>H23</f>
        <v>0</v>
      </c>
      <c r="E29" s="20">
        <f>G23</f>
        <v>0</v>
      </c>
      <c r="F29" s="20">
        <f>F23</f>
        <v>0</v>
      </c>
      <c r="G29" s="20">
        <f>E23</f>
        <v>1</v>
      </c>
      <c r="H29" s="20">
        <f>D23</f>
        <v>4</v>
      </c>
      <c r="I29" s="20">
        <f>C23</f>
        <v>2</v>
      </c>
    </row>
    <row r="30" spans="2:9" ht="20.100000000000001" hidden="1" customHeight="1" x14ac:dyDescent="0.3">
      <c r="B30" s="21" t="s">
        <v>862</v>
      </c>
      <c r="C30" s="20">
        <f>I24</f>
        <v>0</v>
      </c>
      <c r="D30" s="20">
        <f>H24</f>
        <v>0</v>
      </c>
      <c r="E30" s="20">
        <f>G24</f>
        <v>0</v>
      </c>
      <c r="F30" s="20">
        <f>F24</f>
        <v>0</v>
      </c>
      <c r="G30" s="20">
        <f>E24</f>
        <v>0</v>
      </c>
      <c r="H30" s="20">
        <f>D24</f>
        <v>0</v>
      </c>
      <c r="I30" s="20">
        <f>C24</f>
        <v>0</v>
      </c>
    </row>
    <row r="31" spans="2:9" ht="20.100000000000001" hidden="1" customHeight="1" x14ac:dyDescent="0.3"/>
    <row r="32" spans="2:9" ht="20.100000000000001" hidden="1" customHeight="1" x14ac:dyDescent="0.3">
      <c r="B32" s="22"/>
      <c r="C32" s="23" t="s">
        <v>920</v>
      </c>
      <c r="D32" s="19" t="s">
        <v>919</v>
      </c>
      <c r="E32" s="23" t="s">
        <v>918</v>
      </c>
      <c r="F32" s="19" t="s">
        <v>917</v>
      </c>
      <c r="G32" s="19" t="s">
        <v>916</v>
      </c>
      <c r="H32" s="19" t="s">
        <v>915</v>
      </c>
      <c r="I32" s="23" t="s">
        <v>914</v>
      </c>
    </row>
    <row r="33" spans="1:18" ht="20.100000000000001" hidden="1" customHeight="1" x14ac:dyDescent="0.3">
      <c r="B33" s="21" t="s">
        <v>864</v>
      </c>
      <c r="C33" s="34">
        <f>C28/7</f>
        <v>0.42857142857142855</v>
      </c>
      <c r="D33" s="34">
        <f>D28/7</f>
        <v>1</v>
      </c>
      <c r="E33" s="34">
        <f>E28/7</f>
        <v>1</v>
      </c>
      <c r="F33" s="34">
        <f>F28/7</f>
        <v>1</v>
      </c>
      <c r="G33" s="34">
        <f>G28/7</f>
        <v>0.8571428571428571</v>
      </c>
      <c r="H33" s="34">
        <f>H28/7</f>
        <v>0.42857142857142855</v>
      </c>
      <c r="I33" s="34">
        <f>I28/7</f>
        <v>0.7142857142857143</v>
      </c>
    </row>
    <row r="34" spans="1:18" ht="20.100000000000001" hidden="1" customHeight="1" x14ac:dyDescent="0.3">
      <c r="B34" s="21" t="s">
        <v>863</v>
      </c>
      <c r="C34" s="34">
        <f>C29/7</f>
        <v>0.5714285714285714</v>
      </c>
      <c r="D34" s="34">
        <f>D29/7</f>
        <v>0</v>
      </c>
      <c r="E34" s="34">
        <f>E29/7</f>
        <v>0</v>
      </c>
      <c r="F34" s="34">
        <f>F29/7</f>
        <v>0</v>
      </c>
      <c r="G34" s="34">
        <f>G29/7</f>
        <v>0.14285714285714285</v>
      </c>
      <c r="H34" s="34">
        <f>H29/7</f>
        <v>0.5714285714285714</v>
      </c>
      <c r="I34" s="34">
        <f>I29/7</f>
        <v>0.2857142857142857</v>
      </c>
    </row>
    <row r="35" spans="1:18" ht="20.100000000000001" hidden="1" customHeight="1" x14ac:dyDescent="0.3">
      <c r="B35" s="21" t="s">
        <v>862</v>
      </c>
      <c r="C35" s="34">
        <f>C30/7</f>
        <v>0</v>
      </c>
      <c r="D35" s="34">
        <f>D30/7</f>
        <v>0</v>
      </c>
      <c r="E35" s="34">
        <f>E30/7</f>
        <v>0</v>
      </c>
      <c r="F35" s="34">
        <f>F30/7</f>
        <v>0</v>
      </c>
      <c r="G35" s="34">
        <f>G30/7</f>
        <v>0</v>
      </c>
      <c r="H35" s="34">
        <f>H30/7</f>
        <v>0</v>
      </c>
      <c r="I35" s="34">
        <f>I30/7</f>
        <v>0</v>
      </c>
    </row>
    <row r="36" spans="1:18" ht="20.100000000000001" hidden="1" customHeight="1" x14ac:dyDescent="0.3"/>
    <row r="40" spans="1:18" ht="20.100000000000001" customHeight="1" x14ac:dyDescent="0.3">
      <c r="A40" s="39" t="s">
        <v>0</v>
      </c>
      <c r="B40" s="45" t="s">
        <v>913</v>
      </c>
      <c r="C40" s="46" t="s">
        <v>912</v>
      </c>
      <c r="D40" s="46"/>
      <c r="E40" s="46" t="s">
        <v>911</v>
      </c>
      <c r="F40" s="46"/>
      <c r="G40" s="46" t="s">
        <v>856</v>
      </c>
      <c r="H40" s="46"/>
      <c r="I40" s="46" t="s">
        <v>857</v>
      </c>
      <c r="J40" s="46"/>
      <c r="K40" s="46" t="s">
        <v>910</v>
      </c>
      <c r="L40" s="46"/>
      <c r="M40" s="46" t="s">
        <v>859</v>
      </c>
      <c r="N40" s="46"/>
      <c r="O40" s="46" t="s">
        <v>909</v>
      </c>
      <c r="P40" s="46"/>
      <c r="Q40" s="46" t="s">
        <v>908</v>
      </c>
      <c r="R40" s="46"/>
    </row>
    <row r="41" spans="1:18" ht="20.100000000000001" customHeight="1" x14ac:dyDescent="0.3">
      <c r="A41" s="39"/>
      <c r="B41" s="45"/>
      <c r="C41" s="48" t="s">
        <v>907</v>
      </c>
      <c r="D41" s="48" t="s">
        <v>543</v>
      </c>
      <c r="E41" s="48" t="s">
        <v>907</v>
      </c>
      <c r="F41" s="48" t="s">
        <v>543</v>
      </c>
      <c r="G41" s="48" t="s">
        <v>907</v>
      </c>
      <c r="H41" s="48" t="s">
        <v>543</v>
      </c>
      <c r="I41" s="48" t="s">
        <v>907</v>
      </c>
      <c r="J41" s="48" t="s">
        <v>543</v>
      </c>
      <c r="K41" s="48" t="s">
        <v>907</v>
      </c>
      <c r="L41" s="48" t="s">
        <v>543</v>
      </c>
      <c r="M41" s="48" t="s">
        <v>907</v>
      </c>
      <c r="N41" s="48" t="s">
        <v>543</v>
      </c>
      <c r="O41" s="48" t="s">
        <v>907</v>
      </c>
      <c r="P41" s="48" t="s">
        <v>543</v>
      </c>
      <c r="Q41" s="48" t="s">
        <v>907</v>
      </c>
      <c r="R41" s="48" t="s">
        <v>543</v>
      </c>
    </row>
    <row r="42" spans="1:18" s="16" customFormat="1" ht="27" x14ac:dyDescent="0.3">
      <c r="A42" s="33">
        <v>2</v>
      </c>
      <c r="B42" s="25" t="s">
        <v>888</v>
      </c>
      <c r="C42" s="32" t="s">
        <v>891</v>
      </c>
      <c r="D42" s="31" t="s">
        <v>906</v>
      </c>
      <c r="E42" s="29" t="s">
        <v>891</v>
      </c>
      <c r="F42" s="31" t="s">
        <v>906</v>
      </c>
      <c r="G42" s="29" t="s">
        <v>891</v>
      </c>
      <c r="H42" s="31" t="s">
        <v>896</v>
      </c>
      <c r="I42" s="29" t="s">
        <v>891</v>
      </c>
      <c r="J42" s="30" t="s">
        <v>895</v>
      </c>
      <c r="K42" s="29" t="s">
        <v>891</v>
      </c>
      <c r="L42" s="31" t="s">
        <v>894</v>
      </c>
      <c r="M42" s="29" t="s">
        <v>891</v>
      </c>
      <c r="N42" s="30" t="s">
        <v>903</v>
      </c>
      <c r="O42" s="29" t="s">
        <v>891</v>
      </c>
      <c r="P42" s="30" t="s">
        <v>892</v>
      </c>
      <c r="Q42" s="29" t="s">
        <v>891</v>
      </c>
      <c r="R42" s="30" t="s">
        <v>904</v>
      </c>
    </row>
    <row r="43" spans="1:18" s="16" customFormat="1" ht="27" x14ac:dyDescent="0.3">
      <c r="A43" s="33">
        <v>13</v>
      </c>
      <c r="B43" s="25" t="s">
        <v>889</v>
      </c>
      <c r="C43" s="32" t="s">
        <v>891</v>
      </c>
      <c r="D43" s="31" t="s">
        <v>896</v>
      </c>
      <c r="E43" s="29" t="s">
        <v>891</v>
      </c>
      <c r="F43" s="31" t="s">
        <v>896</v>
      </c>
      <c r="G43" s="29" t="s">
        <v>891</v>
      </c>
      <c r="H43" s="31" t="s">
        <v>896</v>
      </c>
      <c r="I43" s="29" t="s">
        <v>891</v>
      </c>
      <c r="J43" s="30" t="s">
        <v>895</v>
      </c>
      <c r="K43" s="29" t="s">
        <v>891</v>
      </c>
      <c r="L43" s="31" t="s">
        <v>894</v>
      </c>
      <c r="M43" s="29" t="s">
        <v>891</v>
      </c>
      <c r="N43" s="30" t="s">
        <v>903</v>
      </c>
      <c r="O43" s="29" t="s">
        <v>891</v>
      </c>
      <c r="P43" s="30" t="s">
        <v>892</v>
      </c>
      <c r="Q43" s="27" t="s">
        <v>897</v>
      </c>
      <c r="R43" s="30" t="s">
        <v>904</v>
      </c>
    </row>
    <row r="44" spans="1:18" s="16" customFormat="1" ht="27" x14ac:dyDescent="0.3">
      <c r="A44" s="33">
        <v>2</v>
      </c>
      <c r="B44" s="25" t="s">
        <v>888</v>
      </c>
      <c r="C44" s="32" t="s">
        <v>891</v>
      </c>
      <c r="D44" s="31" t="s">
        <v>906</v>
      </c>
      <c r="E44" s="29" t="s">
        <v>891</v>
      </c>
      <c r="F44" s="31" t="s">
        <v>906</v>
      </c>
      <c r="G44" s="29" t="s">
        <v>891</v>
      </c>
      <c r="H44" s="31" t="s">
        <v>896</v>
      </c>
      <c r="I44" s="29" t="s">
        <v>891</v>
      </c>
      <c r="J44" s="30" t="s">
        <v>895</v>
      </c>
      <c r="K44" s="29" t="s">
        <v>891</v>
      </c>
      <c r="L44" s="31" t="s">
        <v>894</v>
      </c>
      <c r="M44" s="29" t="s">
        <v>891</v>
      </c>
      <c r="N44" s="30" t="s">
        <v>903</v>
      </c>
      <c r="O44" s="29" t="s">
        <v>891</v>
      </c>
      <c r="P44" s="30" t="s">
        <v>892</v>
      </c>
      <c r="Q44" s="29" t="s">
        <v>891</v>
      </c>
      <c r="R44" s="30" t="s">
        <v>904</v>
      </c>
    </row>
    <row r="45" spans="1:18" s="16" customFormat="1" ht="27" x14ac:dyDescent="0.3">
      <c r="A45" s="33">
        <v>3</v>
      </c>
      <c r="B45" s="25" t="s">
        <v>887</v>
      </c>
      <c r="C45" s="29" t="s">
        <v>891</v>
      </c>
      <c r="D45" s="31" t="s">
        <v>896</v>
      </c>
      <c r="E45" s="29" t="s">
        <v>891</v>
      </c>
      <c r="F45" s="31" t="s">
        <v>896</v>
      </c>
      <c r="G45" s="29" t="s">
        <v>891</v>
      </c>
      <c r="H45" s="31" t="s">
        <v>896</v>
      </c>
      <c r="I45" s="29" t="s">
        <v>891</v>
      </c>
      <c r="J45" s="30" t="s">
        <v>895</v>
      </c>
      <c r="K45" s="29" t="s">
        <v>891</v>
      </c>
      <c r="L45" s="31" t="s">
        <v>894</v>
      </c>
      <c r="M45" s="29" t="s">
        <v>891</v>
      </c>
      <c r="N45" s="30" t="s">
        <v>903</v>
      </c>
      <c r="O45" s="29" t="s">
        <v>891</v>
      </c>
      <c r="P45" s="30" t="s">
        <v>892</v>
      </c>
      <c r="Q45" s="29" t="s">
        <v>891</v>
      </c>
      <c r="R45" s="30" t="s">
        <v>890</v>
      </c>
    </row>
    <row r="46" spans="1:18" s="16" customFormat="1" ht="27" x14ac:dyDescent="0.3">
      <c r="A46" s="33">
        <v>4</v>
      </c>
      <c r="B46" s="25" t="s">
        <v>886</v>
      </c>
      <c r="C46" s="32" t="s">
        <v>891</v>
      </c>
      <c r="D46" s="31" t="s">
        <v>896</v>
      </c>
      <c r="E46" s="29" t="s">
        <v>891</v>
      </c>
      <c r="F46" s="31" t="s">
        <v>896</v>
      </c>
      <c r="G46" s="29" t="s">
        <v>891</v>
      </c>
      <c r="H46" s="31" t="s">
        <v>896</v>
      </c>
      <c r="I46" s="29" t="s">
        <v>891</v>
      </c>
      <c r="J46" s="30" t="s">
        <v>895</v>
      </c>
      <c r="K46" s="29" t="s">
        <v>891</v>
      </c>
      <c r="L46" s="31" t="s">
        <v>894</v>
      </c>
      <c r="M46" s="29" t="s">
        <v>891</v>
      </c>
      <c r="N46" s="30" t="s">
        <v>903</v>
      </c>
      <c r="O46" s="29" t="s">
        <v>891</v>
      </c>
      <c r="P46" s="30" t="s">
        <v>892</v>
      </c>
      <c r="Q46" s="29" t="s">
        <v>891</v>
      </c>
      <c r="R46" s="30" t="s">
        <v>904</v>
      </c>
    </row>
    <row r="47" spans="1:18" s="16" customFormat="1" ht="27" x14ac:dyDescent="0.3">
      <c r="A47" s="33">
        <v>5</v>
      </c>
      <c r="B47" s="25" t="s">
        <v>885</v>
      </c>
      <c r="C47" s="29" t="s">
        <v>891</v>
      </c>
      <c r="D47" s="31" t="s">
        <v>896</v>
      </c>
      <c r="E47" s="29" t="s">
        <v>891</v>
      </c>
      <c r="F47" s="31" t="s">
        <v>896</v>
      </c>
      <c r="G47" s="29" t="s">
        <v>891</v>
      </c>
      <c r="H47" s="31" t="s">
        <v>896</v>
      </c>
      <c r="I47" s="29" t="s">
        <v>891</v>
      </c>
      <c r="J47" s="30" t="s">
        <v>895</v>
      </c>
      <c r="K47" s="29" t="s">
        <v>891</v>
      </c>
      <c r="L47" s="31" t="s">
        <v>894</v>
      </c>
      <c r="M47" s="29" t="s">
        <v>891</v>
      </c>
      <c r="N47" s="30" t="s">
        <v>903</v>
      </c>
      <c r="O47" s="29" t="s">
        <v>891</v>
      </c>
      <c r="P47" s="30" t="s">
        <v>892</v>
      </c>
      <c r="Q47" s="29" t="s">
        <v>891</v>
      </c>
      <c r="R47" s="30" t="s">
        <v>904</v>
      </c>
    </row>
    <row r="48" spans="1:18" s="16" customFormat="1" ht="27" x14ac:dyDescent="0.3">
      <c r="A48" s="33">
        <v>6</v>
      </c>
      <c r="B48" s="25" t="s">
        <v>884</v>
      </c>
      <c r="C48" s="29" t="s">
        <v>891</v>
      </c>
      <c r="D48" s="31" t="s">
        <v>896</v>
      </c>
      <c r="E48" s="29" t="s">
        <v>891</v>
      </c>
      <c r="F48" s="31" t="s">
        <v>896</v>
      </c>
      <c r="G48" s="29" t="s">
        <v>891</v>
      </c>
      <c r="H48" s="31" t="s">
        <v>896</v>
      </c>
      <c r="I48" s="29" t="s">
        <v>891</v>
      </c>
      <c r="J48" s="30" t="s">
        <v>895</v>
      </c>
      <c r="K48" s="29" t="s">
        <v>891</v>
      </c>
      <c r="L48" s="31" t="s">
        <v>894</v>
      </c>
      <c r="M48" s="29" t="s">
        <v>891</v>
      </c>
      <c r="N48" s="30" t="s">
        <v>903</v>
      </c>
      <c r="O48" s="29" t="s">
        <v>891</v>
      </c>
      <c r="P48" s="30" t="s">
        <v>892</v>
      </c>
      <c r="Q48" s="27" t="s">
        <v>897</v>
      </c>
      <c r="R48" s="30" t="s">
        <v>902</v>
      </c>
    </row>
    <row r="49" spans="1:18" s="16" customFormat="1" ht="27" x14ac:dyDescent="0.3">
      <c r="A49" s="33">
        <v>13</v>
      </c>
      <c r="B49" s="25" t="s">
        <v>883</v>
      </c>
      <c r="C49" s="29" t="s">
        <v>891</v>
      </c>
      <c r="D49" s="31" t="s">
        <v>896</v>
      </c>
      <c r="E49" s="29" t="s">
        <v>891</v>
      </c>
      <c r="F49" s="31" t="s">
        <v>896</v>
      </c>
      <c r="G49" s="29" t="s">
        <v>891</v>
      </c>
      <c r="H49" s="31" t="s">
        <v>896</v>
      </c>
      <c r="I49" s="29" t="s">
        <v>891</v>
      </c>
      <c r="J49" s="30" t="s">
        <v>895</v>
      </c>
      <c r="K49" s="29" t="s">
        <v>891</v>
      </c>
      <c r="L49" s="31" t="s">
        <v>894</v>
      </c>
      <c r="M49" s="29" t="s">
        <v>891</v>
      </c>
      <c r="N49" s="30" t="s">
        <v>893</v>
      </c>
      <c r="O49" s="29" t="s">
        <v>891</v>
      </c>
      <c r="P49" s="30" t="s">
        <v>892</v>
      </c>
      <c r="Q49" s="29" t="s">
        <v>891</v>
      </c>
      <c r="R49" s="30" t="s">
        <v>890</v>
      </c>
    </row>
    <row r="50" spans="1:18" s="16" customFormat="1" ht="27" x14ac:dyDescent="0.3">
      <c r="A50" s="33">
        <v>14</v>
      </c>
      <c r="B50" s="25" t="s">
        <v>882</v>
      </c>
      <c r="C50" s="29" t="s">
        <v>891</v>
      </c>
      <c r="D50" s="31" t="s">
        <v>896</v>
      </c>
      <c r="E50" s="28" t="s">
        <v>900</v>
      </c>
      <c r="F50" s="31" t="s">
        <v>905</v>
      </c>
      <c r="G50" s="29" t="s">
        <v>891</v>
      </c>
      <c r="H50" s="31" t="s">
        <v>896</v>
      </c>
      <c r="I50" s="29" t="s">
        <v>891</v>
      </c>
      <c r="J50" s="30" t="s">
        <v>895</v>
      </c>
      <c r="K50" s="29" t="s">
        <v>891</v>
      </c>
      <c r="L50" s="31" t="s">
        <v>894</v>
      </c>
      <c r="M50" s="29" t="s">
        <v>891</v>
      </c>
      <c r="N50" s="30" t="s">
        <v>903</v>
      </c>
      <c r="O50" s="29" t="s">
        <v>891</v>
      </c>
      <c r="P50" s="30" t="s">
        <v>892</v>
      </c>
      <c r="Q50" s="29" t="s">
        <v>891</v>
      </c>
      <c r="R50" s="30" t="s">
        <v>890</v>
      </c>
    </row>
    <row r="51" spans="1:18" s="16" customFormat="1" ht="27" x14ac:dyDescent="0.3">
      <c r="A51" s="33">
        <v>15</v>
      </c>
      <c r="B51" s="25" t="s">
        <v>881</v>
      </c>
      <c r="C51" s="32" t="s">
        <v>891</v>
      </c>
      <c r="D51" s="31" t="s">
        <v>896</v>
      </c>
      <c r="E51" s="29" t="s">
        <v>891</v>
      </c>
      <c r="F51" s="31" t="s">
        <v>896</v>
      </c>
      <c r="G51" s="29" t="s">
        <v>891</v>
      </c>
      <c r="H51" s="31" t="s">
        <v>896</v>
      </c>
      <c r="I51" s="29" t="s">
        <v>891</v>
      </c>
      <c r="J51" s="30" t="s">
        <v>895</v>
      </c>
      <c r="K51" s="29" t="s">
        <v>891</v>
      </c>
      <c r="L51" s="31" t="s">
        <v>894</v>
      </c>
      <c r="M51" s="29" t="s">
        <v>891</v>
      </c>
      <c r="N51" s="30" t="s">
        <v>903</v>
      </c>
      <c r="O51" s="29" t="s">
        <v>891</v>
      </c>
      <c r="P51" s="30" t="s">
        <v>892</v>
      </c>
      <c r="Q51" s="29" t="s">
        <v>891</v>
      </c>
      <c r="R51" s="30" t="s">
        <v>904</v>
      </c>
    </row>
    <row r="52" spans="1:18" s="16" customFormat="1" ht="27" x14ac:dyDescent="0.3">
      <c r="A52" s="33">
        <v>16</v>
      </c>
      <c r="B52" s="25" t="s">
        <v>880</v>
      </c>
      <c r="C52" s="29" t="s">
        <v>891</v>
      </c>
      <c r="D52" s="31" t="s">
        <v>896</v>
      </c>
      <c r="E52" s="29" t="s">
        <v>891</v>
      </c>
      <c r="F52" s="31" t="s">
        <v>896</v>
      </c>
      <c r="G52" s="29" t="s">
        <v>891</v>
      </c>
      <c r="H52" s="31" t="s">
        <v>896</v>
      </c>
      <c r="I52" s="29" t="s">
        <v>891</v>
      </c>
      <c r="J52" s="30" t="s">
        <v>895</v>
      </c>
      <c r="K52" s="29" t="s">
        <v>891</v>
      </c>
      <c r="L52" s="31" t="s">
        <v>894</v>
      </c>
      <c r="M52" s="29" t="s">
        <v>891</v>
      </c>
      <c r="N52" s="30" t="s">
        <v>893</v>
      </c>
      <c r="O52" s="29" t="s">
        <v>891</v>
      </c>
      <c r="P52" s="30" t="s">
        <v>892</v>
      </c>
      <c r="Q52" s="29" t="s">
        <v>891</v>
      </c>
      <c r="R52" s="30" t="s">
        <v>890</v>
      </c>
    </row>
    <row r="53" spans="1:18" s="16" customFormat="1" ht="27" x14ac:dyDescent="0.3">
      <c r="A53" s="33">
        <v>17</v>
      </c>
      <c r="B53" s="25" t="s">
        <v>879</v>
      </c>
      <c r="C53" s="29" t="s">
        <v>891</v>
      </c>
      <c r="D53" s="31" t="s">
        <v>896</v>
      </c>
      <c r="E53" s="29" t="s">
        <v>891</v>
      </c>
      <c r="F53" s="31" t="s">
        <v>896</v>
      </c>
      <c r="G53" s="29" t="s">
        <v>891</v>
      </c>
      <c r="H53" s="31" t="s">
        <v>896</v>
      </c>
      <c r="I53" s="29" t="s">
        <v>891</v>
      </c>
      <c r="J53" s="30" t="s">
        <v>895</v>
      </c>
      <c r="K53" s="29" t="s">
        <v>891</v>
      </c>
      <c r="L53" s="31" t="s">
        <v>894</v>
      </c>
      <c r="M53" s="29" t="s">
        <v>891</v>
      </c>
      <c r="N53" s="30" t="s">
        <v>903</v>
      </c>
      <c r="O53" s="29" t="s">
        <v>891</v>
      </c>
      <c r="P53" s="30" t="s">
        <v>892</v>
      </c>
      <c r="Q53" s="29" t="s">
        <v>891</v>
      </c>
      <c r="R53" s="30" t="s">
        <v>890</v>
      </c>
    </row>
    <row r="54" spans="1:18" s="16" customFormat="1" ht="27" x14ac:dyDescent="0.3">
      <c r="A54" s="33">
        <v>18</v>
      </c>
      <c r="B54" s="25" t="s">
        <v>878</v>
      </c>
      <c r="C54" s="29" t="s">
        <v>891</v>
      </c>
      <c r="D54" s="31" t="s">
        <v>896</v>
      </c>
      <c r="E54" s="29" t="s">
        <v>891</v>
      </c>
      <c r="F54" s="31" t="s">
        <v>896</v>
      </c>
      <c r="G54" s="29" t="s">
        <v>891</v>
      </c>
      <c r="H54" s="31" t="s">
        <v>896</v>
      </c>
      <c r="I54" s="29" t="s">
        <v>891</v>
      </c>
      <c r="J54" s="30" t="s">
        <v>895</v>
      </c>
      <c r="K54" s="29" t="s">
        <v>891</v>
      </c>
      <c r="L54" s="31" t="s">
        <v>894</v>
      </c>
      <c r="M54" s="29" t="s">
        <v>891</v>
      </c>
      <c r="N54" s="30" t="s">
        <v>903</v>
      </c>
      <c r="O54" s="29" t="s">
        <v>891</v>
      </c>
      <c r="P54" s="30" t="s">
        <v>892</v>
      </c>
      <c r="Q54" s="29" t="s">
        <v>891</v>
      </c>
      <c r="R54" s="30" t="s">
        <v>890</v>
      </c>
    </row>
    <row r="55" spans="1:18" s="16" customFormat="1" ht="27" x14ac:dyDescent="0.3">
      <c r="A55" s="33">
        <v>20</v>
      </c>
      <c r="B55" s="25" t="s">
        <v>877</v>
      </c>
      <c r="C55" s="29" t="s">
        <v>891</v>
      </c>
      <c r="D55" s="31" t="s">
        <v>896</v>
      </c>
      <c r="E55" s="29" t="s">
        <v>891</v>
      </c>
      <c r="F55" s="31" t="s">
        <v>896</v>
      </c>
      <c r="G55" s="29" t="s">
        <v>891</v>
      </c>
      <c r="H55" s="31" t="s">
        <v>896</v>
      </c>
      <c r="I55" s="29" t="s">
        <v>891</v>
      </c>
      <c r="J55" s="30" t="s">
        <v>895</v>
      </c>
      <c r="K55" s="29" t="s">
        <v>891</v>
      </c>
      <c r="L55" s="31" t="s">
        <v>894</v>
      </c>
      <c r="M55" s="29" t="s">
        <v>891</v>
      </c>
      <c r="N55" s="30" t="s">
        <v>903</v>
      </c>
      <c r="O55" s="29" t="s">
        <v>891</v>
      </c>
      <c r="P55" s="30" t="s">
        <v>892</v>
      </c>
      <c r="Q55" s="29" t="s">
        <v>891</v>
      </c>
      <c r="R55" s="30" t="s">
        <v>890</v>
      </c>
    </row>
    <row r="56" spans="1:18" s="16" customFormat="1" ht="27" x14ac:dyDescent="0.3">
      <c r="A56" s="33">
        <v>21</v>
      </c>
      <c r="B56" s="25" t="s">
        <v>876</v>
      </c>
      <c r="C56" s="32" t="s">
        <v>891</v>
      </c>
      <c r="D56" s="31" t="s">
        <v>896</v>
      </c>
      <c r="E56" s="29" t="s">
        <v>891</v>
      </c>
      <c r="F56" s="31" t="s">
        <v>896</v>
      </c>
      <c r="G56" s="29" t="s">
        <v>891</v>
      </c>
      <c r="H56" s="31" t="s">
        <v>896</v>
      </c>
      <c r="I56" s="29" t="s">
        <v>891</v>
      </c>
      <c r="J56" s="30" t="s">
        <v>895</v>
      </c>
      <c r="K56" s="29" t="s">
        <v>891</v>
      </c>
      <c r="L56" s="31" t="s">
        <v>894</v>
      </c>
      <c r="M56" s="29" t="s">
        <v>891</v>
      </c>
      <c r="N56" s="30" t="s">
        <v>903</v>
      </c>
      <c r="O56" s="29" t="s">
        <v>891</v>
      </c>
      <c r="P56" s="30" t="s">
        <v>892</v>
      </c>
      <c r="Q56" s="29" t="s">
        <v>891</v>
      </c>
      <c r="R56" s="30" t="s">
        <v>904</v>
      </c>
    </row>
    <row r="57" spans="1:18" s="16" customFormat="1" ht="27" x14ac:dyDescent="0.3">
      <c r="A57" s="33">
        <v>22</v>
      </c>
      <c r="B57" s="25" t="s">
        <v>875</v>
      </c>
      <c r="C57" s="29" t="s">
        <v>891</v>
      </c>
      <c r="D57" s="31" t="s">
        <v>896</v>
      </c>
      <c r="E57" s="29" t="s">
        <v>891</v>
      </c>
      <c r="F57" s="31" t="s">
        <v>896</v>
      </c>
      <c r="G57" s="29" t="s">
        <v>891</v>
      </c>
      <c r="H57" s="31" t="s">
        <v>896</v>
      </c>
      <c r="I57" s="29" t="s">
        <v>891</v>
      </c>
      <c r="J57" s="30" t="s">
        <v>895</v>
      </c>
      <c r="K57" s="29" t="s">
        <v>891</v>
      </c>
      <c r="L57" s="31" t="s">
        <v>894</v>
      </c>
      <c r="M57" s="29" t="s">
        <v>891</v>
      </c>
      <c r="N57" s="30" t="s">
        <v>903</v>
      </c>
      <c r="O57" s="29" t="s">
        <v>891</v>
      </c>
      <c r="P57" s="30" t="s">
        <v>892</v>
      </c>
      <c r="Q57" s="29" t="s">
        <v>891</v>
      </c>
      <c r="R57" s="30" t="s">
        <v>902</v>
      </c>
    </row>
    <row r="58" spans="1:18" s="16" customFormat="1" ht="40.5" x14ac:dyDescent="0.3">
      <c r="A58" s="33">
        <v>23</v>
      </c>
      <c r="B58" s="25" t="s">
        <v>874</v>
      </c>
      <c r="C58" s="29" t="s">
        <v>891</v>
      </c>
      <c r="D58" s="31" t="s">
        <v>901</v>
      </c>
      <c r="E58" s="28" t="s">
        <v>900</v>
      </c>
      <c r="F58" s="30" t="s">
        <v>899</v>
      </c>
      <c r="G58" s="29" t="s">
        <v>891</v>
      </c>
      <c r="H58" s="30" t="s">
        <v>899</v>
      </c>
      <c r="I58" s="29" t="s">
        <v>891</v>
      </c>
      <c r="J58" s="30" t="s">
        <v>898</v>
      </c>
      <c r="K58" s="29" t="s">
        <v>891</v>
      </c>
      <c r="L58" s="31" t="s">
        <v>894</v>
      </c>
      <c r="M58" s="29" t="s">
        <v>891</v>
      </c>
      <c r="N58" s="30" t="s">
        <v>893</v>
      </c>
      <c r="O58" s="29" t="s">
        <v>891</v>
      </c>
      <c r="P58" s="30" t="s">
        <v>892</v>
      </c>
      <c r="Q58" s="27" t="s">
        <v>897</v>
      </c>
      <c r="R58" s="30" t="s">
        <v>890</v>
      </c>
    </row>
    <row r="59" spans="1:18" s="16" customFormat="1" ht="27" x14ac:dyDescent="0.3">
      <c r="A59" s="33">
        <v>24</v>
      </c>
      <c r="B59" s="25" t="s">
        <v>873</v>
      </c>
      <c r="C59" s="29" t="s">
        <v>891</v>
      </c>
      <c r="D59" s="31" t="s">
        <v>896</v>
      </c>
      <c r="E59" s="29" t="s">
        <v>891</v>
      </c>
      <c r="F59" s="31" t="s">
        <v>896</v>
      </c>
      <c r="G59" s="29" t="s">
        <v>891</v>
      </c>
      <c r="H59" s="31" t="s">
        <v>896</v>
      </c>
      <c r="I59" s="29" t="s">
        <v>891</v>
      </c>
      <c r="J59" s="30" t="s">
        <v>895</v>
      </c>
      <c r="K59" s="29" t="s">
        <v>891</v>
      </c>
      <c r="L59" s="31" t="s">
        <v>894</v>
      </c>
      <c r="M59" s="29" t="s">
        <v>891</v>
      </c>
      <c r="N59" s="30" t="s">
        <v>893</v>
      </c>
      <c r="O59" s="29" t="s">
        <v>891</v>
      </c>
      <c r="P59" s="30" t="s">
        <v>892</v>
      </c>
      <c r="Q59" s="29" t="s">
        <v>891</v>
      </c>
      <c r="R59" s="30" t="s">
        <v>890</v>
      </c>
    </row>
    <row r="60" spans="1:18" ht="20.100000000000001" customHeight="1" x14ac:dyDescent="0.3">
      <c r="B60" s="26"/>
      <c r="C60" s="5"/>
      <c r="D60" s="5"/>
      <c r="E60" s="5"/>
      <c r="F60" s="5"/>
      <c r="G60" s="5"/>
      <c r="H60" s="5"/>
      <c r="I60" s="5"/>
      <c r="J60" s="5"/>
    </row>
    <row r="61" spans="1:18" ht="27" customHeight="1" x14ac:dyDescent="0.3">
      <c r="B61" s="22"/>
      <c r="C61" s="23" t="s">
        <v>854</v>
      </c>
      <c r="D61" s="19" t="s">
        <v>855</v>
      </c>
      <c r="E61" s="19" t="s">
        <v>856</v>
      </c>
      <c r="F61" s="19" t="s">
        <v>857</v>
      </c>
      <c r="G61" s="23" t="s">
        <v>858</v>
      </c>
      <c r="H61" s="19" t="s">
        <v>859</v>
      </c>
      <c r="I61" s="23" t="s">
        <v>860</v>
      </c>
      <c r="J61" s="23" t="s">
        <v>861</v>
      </c>
    </row>
    <row r="62" spans="1:18" ht="20.100000000000001" customHeight="1" x14ac:dyDescent="0.3">
      <c r="A62" s="5"/>
      <c r="B62" s="25" t="s">
        <v>888</v>
      </c>
      <c r="C62" s="24">
        <f>IF(C43="L",1, IF(C43="U", 2, IF(C43="H", 3, 4)))</f>
        <v>1</v>
      </c>
      <c r="D62" s="24">
        <f>IF(E43="L",1, IF(E43="U", 2, IF(E43="H", 3, 4)))</f>
        <v>1</v>
      </c>
      <c r="E62" s="24">
        <f>IF(G43="L",1, IF(G43="U", 2, IF(G43="H", 3, 4)))</f>
        <v>1</v>
      </c>
      <c r="F62" s="24">
        <f>IF(I43="L",1, IF(I43="U", 2, IF(I43="H", 3, 4)))</f>
        <v>1</v>
      </c>
      <c r="G62" s="24">
        <f>IF(K43="L",1, IF(K43="U", 2, IF(K43="H", 3, 4)))</f>
        <v>1</v>
      </c>
      <c r="H62" s="24">
        <f>IF(M43="L",1, IF(M43="U", 2, IF(M43="H", 3, 4)))</f>
        <v>1</v>
      </c>
      <c r="I62" s="24">
        <f>IF(O43="L",1, IF(O43="U", 2, IF(O43="H", 3, 4)))</f>
        <v>1</v>
      </c>
      <c r="J62" s="24">
        <f>IF(Q43="L",1, IF(Q43="U", 2, IF(Q43="H", 3, 4)))</f>
        <v>3</v>
      </c>
    </row>
    <row r="63" spans="1:18" ht="20.100000000000001" customHeight="1" x14ac:dyDescent="0.3">
      <c r="A63" s="5"/>
      <c r="B63" s="25" t="s">
        <v>889</v>
      </c>
      <c r="C63" s="24">
        <f>IF(C44="L",1, IF(C44="U", 2, IF(C44="H", 3, 4)))</f>
        <v>1</v>
      </c>
      <c r="D63" s="24">
        <f>IF(E44="L",1, IF(E44="U", 2, IF(E44="H", 3, 4)))</f>
        <v>1</v>
      </c>
      <c r="E63" s="24">
        <f>IF(G44="L",1, IF(G44="U", 2, IF(G44="H", 3, 4)))</f>
        <v>1</v>
      </c>
      <c r="F63" s="24">
        <f>IF(I44="L",1, IF(I44="U", 2, IF(I44="H", 3, 4)))</f>
        <v>1</v>
      </c>
      <c r="G63" s="24">
        <f>IF(K44="L",1, IF(K44="U", 2, IF(K44="H", 3, 4)))</f>
        <v>1</v>
      </c>
      <c r="H63" s="24">
        <f>IF(M44="L",1, IF(M44="U", 2, IF(M44="H", 3, 4)))</f>
        <v>1</v>
      </c>
      <c r="I63" s="24">
        <f>IF(O44="L",1, IF(O44="U", 2, IF(O44="H", 3, 4)))</f>
        <v>1</v>
      </c>
      <c r="J63" s="24">
        <f>IF(Q44="L",1, IF(Q44="U", 2, IF(Q44="H", 3, 4)))</f>
        <v>1</v>
      </c>
    </row>
    <row r="64" spans="1:18" ht="20.100000000000001" customHeight="1" x14ac:dyDescent="0.3">
      <c r="A64" s="5"/>
      <c r="B64" s="25" t="s">
        <v>888</v>
      </c>
      <c r="C64" s="24">
        <f>IF(C45="L",1, IF(C45="U", 2, IF(C45="H", 3, 4)))</f>
        <v>1</v>
      </c>
      <c r="D64" s="24">
        <f>IF(E45="L",1, IF(E45="U", 2, IF(E45="H", 3, 4)))</f>
        <v>1</v>
      </c>
      <c r="E64" s="24">
        <f>IF(G45="L",1, IF(G45="U", 2, IF(G45="H", 3, 4)))</f>
        <v>1</v>
      </c>
      <c r="F64" s="24">
        <f>IF(I45="L",1, IF(I45="U", 2, IF(I45="H", 3, 4)))</f>
        <v>1</v>
      </c>
      <c r="G64" s="24">
        <f>IF(K45="L",1, IF(K45="U", 2, IF(K45="H", 3, 4)))</f>
        <v>1</v>
      </c>
      <c r="H64" s="24">
        <f>IF(M45="L",1, IF(M45="U", 2, IF(M45="H", 3, 4)))</f>
        <v>1</v>
      </c>
      <c r="I64" s="24">
        <f>IF(O45="L",1, IF(O45="U", 2, IF(O45="H", 3, 4)))</f>
        <v>1</v>
      </c>
      <c r="J64" s="24">
        <f>IF(Q45="L",1, IF(Q45="U", 2, IF(Q45="H", 3, 4)))</f>
        <v>1</v>
      </c>
    </row>
    <row r="65" spans="1:10" ht="20.100000000000001" customHeight="1" x14ac:dyDescent="0.3">
      <c r="A65" s="5"/>
      <c r="B65" s="25" t="s">
        <v>887</v>
      </c>
      <c r="C65" s="24">
        <f>IF(C46="L",1, IF(C46="U", 2, IF(C46="H", 3, 4)))</f>
        <v>1</v>
      </c>
      <c r="D65" s="24">
        <f>IF(E46="L",1, IF(E46="U", 2, IF(E46="H", 3, 4)))</f>
        <v>1</v>
      </c>
      <c r="E65" s="24">
        <f>IF(G46="L",1, IF(G46="U", 2, IF(G46="H", 3, 4)))</f>
        <v>1</v>
      </c>
      <c r="F65" s="24">
        <f>IF(I46="L",1, IF(I46="U", 2, IF(I46="H", 3, 4)))</f>
        <v>1</v>
      </c>
      <c r="G65" s="24">
        <f>IF(K46="L",1, IF(K46="U", 2, IF(K46="H", 3, 4)))</f>
        <v>1</v>
      </c>
      <c r="H65" s="24">
        <f>IF(M46="L",1, IF(M46="U", 2, IF(M46="H", 3, 4)))</f>
        <v>1</v>
      </c>
      <c r="I65" s="24">
        <f>IF(O46="L",1, IF(O46="U", 2, IF(O46="H", 3, 4)))</f>
        <v>1</v>
      </c>
      <c r="J65" s="24">
        <f>IF(Q46="L",1, IF(Q46="U", 2, IF(Q46="H", 3, 4)))</f>
        <v>1</v>
      </c>
    </row>
    <row r="66" spans="1:10" ht="20.100000000000001" customHeight="1" x14ac:dyDescent="0.3">
      <c r="A66" s="5"/>
      <c r="B66" s="25" t="s">
        <v>886</v>
      </c>
      <c r="C66" s="24">
        <f>IF(C47="L",1, IF(C47="U", 2, IF(C47="H", 3, 4)))</f>
        <v>1</v>
      </c>
      <c r="D66" s="24">
        <f>IF(E47="L",1, IF(E47="U", 2, IF(E47="H", 3, 4)))</f>
        <v>1</v>
      </c>
      <c r="E66" s="24">
        <f>IF(G47="L",1, IF(G47="U", 2, IF(G47="H", 3, 4)))</f>
        <v>1</v>
      </c>
      <c r="F66" s="24">
        <f>IF(I47="L",1, IF(I47="U", 2, IF(I47="H", 3, 4)))</f>
        <v>1</v>
      </c>
      <c r="G66" s="24">
        <f>IF(K47="L",1, IF(K47="U", 2, IF(K47="H", 3, 4)))</f>
        <v>1</v>
      </c>
      <c r="H66" s="24">
        <f>IF(M47="L",1, IF(M47="U", 2, IF(M47="H", 3, 4)))</f>
        <v>1</v>
      </c>
      <c r="I66" s="24">
        <f>IF(O47="L",1, IF(O47="U", 2, IF(O47="H", 3, 4)))</f>
        <v>1</v>
      </c>
      <c r="J66" s="24">
        <f>IF(Q47="L",1, IF(Q47="U", 2, IF(Q47="H", 3, 4)))</f>
        <v>1</v>
      </c>
    </row>
    <row r="67" spans="1:10" ht="20.100000000000001" customHeight="1" x14ac:dyDescent="0.3">
      <c r="A67" s="5"/>
      <c r="B67" s="25" t="s">
        <v>885</v>
      </c>
      <c r="C67" s="24">
        <f>IF(C48="L",1, IF(C48="U", 2, IF(C48="H", 3, 4)))</f>
        <v>1</v>
      </c>
      <c r="D67" s="24">
        <f>IF(E48="L",1, IF(E48="U", 2, IF(E48="H", 3, 4)))</f>
        <v>1</v>
      </c>
      <c r="E67" s="24">
        <f>IF(G48="L",1, IF(G48="U", 2, IF(G48="H", 3, 4)))</f>
        <v>1</v>
      </c>
      <c r="F67" s="24">
        <f>IF(I48="L",1, IF(I48="U", 2, IF(I48="H", 3, 4)))</f>
        <v>1</v>
      </c>
      <c r="G67" s="24">
        <f>IF(K48="L",1, IF(K48="U", 2, IF(K48="H", 3, 4)))</f>
        <v>1</v>
      </c>
      <c r="H67" s="24">
        <f>IF(M48="L",1, IF(M48="U", 2, IF(M48="H", 3, 4)))</f>
        <v>1</v>
      </c>
      <c r="I67" s="24">
        <f>IF(O48="L",1, IF(O48="U", 2, IF(O48="H", 3, 4)))</f>
        <v>1</v>
      </c>
      <c r="J67" s="24">
        <f>IF(Q48="L",1, IF(Q48="U", 2, IF(Q48="H", 3, 4)))</f>
        <v>3</v>
      </c>
    </row>
    <row r="68" spans="1:10" ht="20.100000000000001" customHeight="1" x14ac:dyDescent="0.3">
      <c r="A68" s="5"/>
      <c r="B68" s="25" t="s">
        <v>884</v>
      </c>
      <c r="C68" s="24">
        <f>IF(C49="L",1, IF(C49="U", 2, IF(C49="H", 3, 4)))</f>
        <v>1</v>
      </c>
      <c r="D68" s="24">
        <f>IF(E49="L",1, IF(E49="U", 2, IF(E49="H", 3, 4)))</f>
        <v>1</v>
      </c>
      <c r="E68" s="24">
        <f>IF(E49="L",1, IF(E49="U", 2, IF(E49="H", 3, 4)))</f>
        <v>1</v>
      </c>
      <c r="F68" s="24">
        <f>IF(G49="L",1, IF(G49="U", 2, IF(G49="H", 3, 4)))</f>
        <v>1</v>
      </c>
      <c r="G68" s="24">
        <f>IF(G49="L",1, IF(G49="U", 2, IF(G49="H", 3, 4)))</f>
        <v>1</v>
      </c>
      <c r="H68" s="24">
        <f>IF(I49="L",1, IF(I49="U", 2, IF(I49="H", 3, 4)))</f>
        <v>1</v>
      </c>
      <c r="I68" s="24">
        <f>IF(I49="L",1, IF(I49="U", 2, IF(I49="H", 3, 4)))</f>
        <v>1</v>
      </c>
      <c r="J68" s="24">
        <f>IF(K49="L",1, IF(K49="U", 2, IF(K49="H", 3, 4)))</f>
        <v>1</v>
      </c>
    </row>
    <row r="69" spans="1:10" ht="20.100000000000001" customHeight="1" x14ac:dyDescent="0.3">
      <c r="A69" s="5"/>
      <c r="B69" s="25" t="s">
        <v>883</v>
      </c>
      <c r="C69" s="24">
        <f>IF(C50="L",1, IF(C50="U", 2, IF(C50="H", 3, 4)))</f>
        <v>1</v>
      </c>
      <c r="D69" s="24">
        <f>IF(E50="L",1, IF(E50="U", 2, IF(E50="H", 3, 4)))</f>
        <v>2</v>
      </c>
      <c r="E69" s="24">
        <f>IF(G50="L",1, IF(G50="U", 2, IF(G50="H", 3, 4)))</f>
        <v>1</v>
      </c>
      <c r="F69" s="24">
        <f>IF(G50="L",1, IF(G50="U", 2, IF(G50="H", 3, 4)))</f>
        <v>1</v>
      </c>
      <c r="G69" s="24">
        <f>IF(G50="L",1, IF(G50="U", 2, IF(G50="H", 3, 4)))</f>
        <v>1</v>
      </c>
      <c r="H69" s="24">
        <f>IF(I50="L",1, IF(I50="U", 2, IF(I50="H", 3, 4)))</f>
        <v>1</v>
      </c>
      <c r="I69" s="24">
        <f>IF(I50="L",1, IF(I50="U", 2, IF(I50="H", 3, 4)))</f>
        <v>1</v>
      </c>
      <c r="J69" s="24">
        <f>IF(K50="L",1, IF(K50="U", 2, IF(K50="H", 3, 4)))</f>
        <v>1</v>
      </c>
    </row>
    <row r="70" spans="1:10" ht="20.100000000000001" customHeight="1" x14ac:dyDescent="0.3">
      <c r="A70" s="5"/>
      <c r="B70" s="25" t="s">
        <v>882</v>
      </c>
      <c r="C70" s="24">
        <f>IF(C51="L",1, IF(C51="U", 2, IF(C51="H", 3, 4)))</f>
        <v>1</v>
      </c>
      <c r="D70" s="24">
        <f>IF(E51="L",1, IF(E51="U", 2, IF(E51="H", 3, 4)))</f>
        <v>1</v>
      </c>
      <c r="E70" s="24">
        <f>IF(E51="L",1, IF(E51="U", 2, IF(E51="H", 3, 4)))</f>
        <v>1</v>
      </c>
      <c r="F70" s="24">
        <f>IF(G51="L",1, IF(G51="U", 2, IF(G51="H", 3, 4)))</f>
        <v>1</v>
      </c>
      <c r="G70" s="24">
        <f>IF(G51="L",1, IF(G51="U", 2, IF(G51="H", 3, 4)))</f>
        <v>1</v>
      </c>
      <c r="H70" s="24">
        <f>IF(I51="L",1, IF(I51="U", 2, IF(I51="H", 3, 4)))</f>
        <v>1</v>
      </c>
      <c r="I70" s="24">
        <f>IF(I51="L",1, IF(I51="U", 2, IF(I51="H", 3, 4)))</f>
        <v>1</v>
      </c>
      <c r="J70" s="24">
        <f>IF(K51="L",1, IF(K51="U", 2, IF(K51="H", 3, 4)))</f>
        <v>1</v>
      </c>
    </row>
    <row r="71" spans="1:10" ht="20.100000000000001" customHeight="1" x14ac:dyDescent="0.3">
      <c r="A71" s="5"/>
      <c r="B71" s="25" t="s">
        <v>881</v>
      </c>
      <c r="C71" s="24">
        <f>IF(C52="L",1, IF(C52="U", 2, IF(C52="H", 3, 4)))</f>
        <v>1</v>
      </c>
      <c r="D71" s="24">
        <f>IF(E51="L",1, IF(E51="U", 2, IF(E51="H", 3, 4)))</f>
        <v>1</v>
      </c>
      <c r="E71" s="24">
        <f>IF(G51="L",1, IF(G51="U", 2, IF(G51="H", 3, 4)))</f>
        <v>1</v>
      </c>
      <c r="F71" s="24">
        <f>IF(I51="L",1, IF(I51="U", 2, IF(I51="H", 3, 4)))</f>
        <v>1</v>
      </c>
      <c r="G71" s="24">
        <f>IF(K51="L",1, IF(K51="U", 2, IF(K51="H", 3, 4)))</f>
        <v>1</v>
      </c>
      <c r="H71" s="24">
        <f>IF(M51="L",1, IF(M51="U", 2, IF(M51="H", 3, 4)))</f>
        <v>1</v>
      </c>
      <c r="I71" s="24">
        <f>IF(O51="L",1, IF(O51="U", 2, IF(O51="H", 3, 4)))</f>
        <v>1</v>
      </c>
      <c r="J71" s="24">
        <f>IF(Q51="L",1, IF(Q51="U", 2, IF(Q51="H", 3, 4)))</f>
        <v>1</v>
      </c>
    </row>
    <row r="72" spans="1:10" ht="20.100000000000001" customHeight="1" x14ac:dyDescent="0.3">
      <c r="A72" s="5"/>
      <c r="B72" s="25" t="s">
        <v>880</v>
      </c>
      <c r="C72" s="24">
        <f>IF(C52="L",1, IF(C52="U", 2, IF(C52="H", 3, 4)))</f>
        <v>1</v>
      </c>
      <c r="D72" s="24">
        <f>IF(E52="L",1, IF(E52="U", 2, IF(E52="H", 3, 4)))</f>
        <v>1</v>
      </c>
      <c r="E72" s="24">
        <f>IF(G52="L",1, IF(G52="U", 2, IF(G52="H", 3, 4)))</f>
        <v>1</v>
      </c>
      <c r="F72" s="24">
        <f>IF(I52="L",1, IF(I52="U", 2, IF(I52="H", 3, 4)))</f>
        <v>1</v>
      </c>
      <c r="G72" s="24">
        <f>IF(K52="L",1, IF(K52="U", 2, IF(K52="H", 3, 4)))</f>
        <v>1</v>
      </c>
      <c r="H72" s="24">
        <f>IF(M52="L",1, IF(M52="U", 2, IF(M52="H", 3, 4)))</f>
        <v>1</v>
      </c>
      <c r="I72" s="24">
        <f>IF(O52="L",1, IF(O52="U", 2, IF(O52="H", 3, 4)))</f>
        <v>1</v>
      </c>
      <c r="J72" s="24">
        <f>IF(Q52="L",1, IF(Q52="U", 2, IF(Q52="H", 3, 4)))</f>
        <v>1</v>
      </c>
    </row>
    <row r="73" spans="1:10" ht="20.100000000000001" customHeight="1" x14ac:dyDescent="0.3">
      <c r="A73" s="5"/>
      <c r="B73" s="25" t="s">
        <v>879</v>
      </c>
      <c r="C73" s="24">
        <f>IF(C53="L",1, IF(C53="U", 2, IF(C53="H", 3, 4)))</f>
        <v>1</v>
      </c>
      <c r="D73" s="24">
        <f>IF(E53="L",1, IF(E53="U", 2, IF(E53="H", 3, 4)))</f>
        <v>1</v>
      </c>
      <c r="E73" s="24">
        <f>IF(G53="L",1, IF(G53="U", 2, IF(G53="H", 3, 4)))</f>
        <v>1</v>
      </c>
      <c r="F73" s="24">
        <f>IF(I53="L",1, IF(I53="U", 2, IF(I53="H", 3, 4)))</f>
        <v>1</v>
      </c>
      <c r="G73" s="24">
        <f>IF(K53="L",1, IF(K53="U", 2, IF(K53="H", 3, 4)))</f>
        <v>1</v>
      </c>
      <c r="H73" s="24">
        <f>IF(M53="L",1, IF(M53="U", 2, IF(M53="H", 3, 4)))</f>
        <v>1</v>
      </c>
      <c r="I73" s="24">
        <f>IF(O53="L",1, IF(O53="U", 2, IF(O53="H", 3, 4)))</f>
        <v>1</v>
      </c>
      <c r="J73" s="24">
        <f>IF(Q53="L",1, IF(Q53="U", 2, IF(Q53="H", 3, 4)))</f>
        <v>1</v>
      </c>
    </row>
    <row r="74" spans="1:10" ht="20.100000000000001" customHeight="1" x14ac:dyDescent="0.3">
      <c r="A74" s="5"/>
      <c r="B74" s="25" t="s">
        <v>878</v>
      </c>
      <c r="C74" s="24">
        <f>IF(C54="L",1, IF(C54="U", 2, IF(C54="H", 3, 4)))</f>
        <v>1</v>
      </c>
      <c r="D74" s="24">
        <f>IF(E54="L",1, IF(E54="U", 2, IF(E54="H", 3, 4)))</f>
        <v>1</v>
      </c>
      <c r="E74" s="24">
        <f>IF(G54="L",1, IF(G54="U", 2, IF(G54="H", 3, 4)))</f>
        <v>1</v>
      </c>
      <c r="F74" s="24">
        <f>IF(I54="L",1, IF(I54="U", 2, IF(I54="H", 3, 4)))</f>
        <v>1</v>
      </c>
      <c r="G74" s="24">
        <f>IF(K54="L",1, IF(K54="U", 2, IF(K54="H", 3, 4)))</f>
        <v>1</v>
      </c>
      <c r="H74" s="24">
        <f>IF(M54="L",1, IF(M54="U", 2, IF(M54="H", 3, 4)))</f>
        <v>1</v>
      </c>
      <c r="I74" s="24">
        <f>IF(O54="L",1, IF(O54="U", 2, IF(O54="H", 3, 4)))</f>
        <v>1</v>
      </c>
      <c r="J74" s="24">
        <f>IF(Q54="L",1, IF(Q54="U", 2, IF(Q54="H", 3, 4)))</f>
        <v>1</v>
      </c>
    </row>
    <row r="75" spans="1:10" ht="20.100000000000001" customHeight="1" x14ac:dyDescent="0.3">
      <c r="A75" s="5"/>
      <c r="B75" s="25" t="s">
        <v>877</v>
      </c>
      <c r="C75" s="24">
        <f>IF(C55="L",1, IF(C55="U", 2, IF(C55="H", 3, 4)))</f>
        <v>1</v>
      </c>
      <c r="D75" s="24">
        <f>IF(E55="L",1, IF(E55="U", 2, IF(E55="H", 3, 4)))</f>
        <v>1</v>
      </c>
      <c r="E75" s="24">
        <f>IF(G55="L",1, IF(G55="U", 2, IF(G55="H", 3, 4)))</f>
        <v>1</v>
      </c>
      <c r="F75" s="24">
        <f>IF(I55="L",1, IF(I55="U", 2, IF(I55="H", 3, 4)))</f>
        <v>1</v>
      </c>
      <c r="G75" s="24">
        <f>IF(K55="L",1, IF(K55="U", 2, IF(K55="H", 3, 4)))</f>
        <v>1</v>
      </c>
      <c r="H75" s="24">
        <f>IF(M55="L",1, IF(M55="U", 2, IF(M55="H", 3, 4)))</f>
        <v>1</v>
      </c>
      <c r="I75" s="24">
        <f>IF(O55="L",1, IF(O55="U", 2, IF(O55="H", 3, 4)))</f>
        <v>1</v>
      </c>
      <c r="J75" s="24">
        <f>IF(Q55="L",1, IF(Q55="U", 2, IF(Q55="H", 3, 4)))</f>
        <v>1</v>
      </c>
    </row>
    <row r="76" spans="1:10" ht="20.100000000000001" customHeight="1" x14ac:dyDescent="0.3">
      <c r="A76" s="5"/>
      <c r="B76" s="25" t="s">
        <v>876</v>
      </c>
      <c r="C76" s="24">
        <f>IF(C55="L",1, IF(C55="U", 2, IF(C55="H", 3, 4)))</f>
        <v>1</v>
      </c>
      <c r="D76" s="24">
        <f>IF(E55="L",1, IF(E55="U", 2, IF(E55="H", 3, 4)))</f>
        <v>1</v>
      </c>
      <c r="E76" s="24">
        <f>IF(G55="L",1, IF(G55="U", 2, IF(G55="H", 3, 4)))</f>
        <v>1</v>
      </c>
      <c r="F76" s="24">
        <f>IF(I55="L",1, IF(I55="U", 2, IF(I55="H", 3, 4)))</f>
        <v>1</v>
      </c>
      <c r="G76" s="24">
        <f>IF(K55="L",1, IF(K55="U", 2, IF(K55="H", 3, 4)))</f>
        <v>1</v>
      </c>
      <c r="H76" s="24">
        <f>IF(M55="L",1, IF(M55="U", 2, IF(M55="H", 3, 4)))</f>
        <v>1</v>
      </c>
      <c r="I76" s="24">
        <f>IF(O55="L",1, IF(O55="U", 2, IF(O55="H", 3, 4)))</f>
        <v>1</v>
      </c>
      <c r="J76" s="24">
        <f>IF(Q55="L",1, IF(Q55="U", 2, IF(Q55="H", 3, 4)))</f>
        <v>1</v>
      </c>
    </row>
    <row r="77" spans="1:10" ht="20.100000000000001" customHeight="1" x14ac:dyDescent="0.3">
      <c r="A77" s="5"/>
      <c r="B77" s="25" t="s">
        <v>875</v>
      </c>
      <c r="C77" s="24">
        <f>IF(C56="L",1, IF(C56="U", 2, IF(C56="H", 3, 4)))</f>
        <v>1</v>
      </c>
      <c r="D77" s="24">
        <f>IF(E56="L",1, IF(E56="U", 2, IF(E56="H", 3, 4)))</f>
        <v>1</v>
      </c>
      <c r="E77" s="24">
        <f>IF(G56="L",1, IF(G56="U", 2, IF(G56="H", 3, 4)))</f>
        <v>1</v>
      </c>
      <c r="F77" s="24">
        <f>IF(I56="L",1, IF(I56="U", 2, IF(I56="H", 3, 4)))</f>
        <v>1</v>
      </c>
      <c r="G77" s="24">
        <f>IF(K56="L",1, IF(K56="U", 2, IF(K56="H", 3, 4)))</f>
        <v>1</v>
      </c>
      <c r="H77" s="24">
        <f>IF(M56="L",1, IF(M56="U", 2, IF(M56="H", 3, 4)))</f>
        <v>1</v>
      </c>
      <c r="I77" s="24">
        <f>IF(O56="L",1, IF(O56="U", 2, IF(O56="H", 3, 4)))</f>
        <v>1</v>
      </c>
      <c r="J77" s="24">
        <f>IF(Q56="L",1, IF(Q56="U", 2, IF(Q56="H", 3, 4)))</f>
        <v>1</v>
      </c>
    </row>
    <row r="78" spans="1:10" ht="20.100000000000001" customHeight="1" x14ac:dyDescent="0.3">
      <c r="A78" s="5"/>
      <c r="B78" s="25" t="s">
        <v>874</v>
      </c>
      <c r="C78" s="24">
        <f>IF(C58="L",1, IF(C58="U", 2, IF(C58="H", 3, 4)))</f>
        <v>1</v>
      </c>
      <c r="D78" s="24">
        <f>IF(E58="L",1, IF(E58="U", 2, IF(E58="H", 3, 4)))</f>
        <v>2</v>
      </c>
      <c r="E78" s="24">
        <f>IF(G58="L",1, IF(G58="U", 2, IF(G58="H", 3, 4)))</f>
        <v>1</v>
      </c>
      <c r="F78" s="24">
        <f>IF(I58="L",1, IF(I58="U", 2, IF(I58="H", 3, 4)))</f>
        <v>1</v>
      </c>
      <c r="G78" s="24">
        <f>IF(K56="L",1, IF(K56="U", 2, IF(K56="H", 3, 4)))</f>
        <v>1</v>
      </c>
      <c r="H78" s="24">
        <f>IF(M56="L",1, IF(M56="U", 2, IF(M56="H", 3, 4)))</f>
        <v>1</v>
      </c>
      <c r="I78" s="24">
        <f>IF(O58="L",1, IF(O58="U", 2, IF(O58="H", 3, 4)))</f>
        <v>1</v>
      </c>
      <c r="J78" s="24">
        <f>IF(Q58="L",1, IF(Q58="U", 2, IF(Q58="H", 3, 4)))</f>
        <v>3</v>
      </c>
    </row>
    <row r="79" spans="1:10" ht="20.100000000000001" customHeight="1" x14ac:dyDescent="0.3">
      <c r="A79" s="5"/>
      <c r="B79" s="25" t="s">
        <v>873</v>
      </c>
      <c r="C79" s="24">
        <f>IF(C57="L",1, IF(C57="U", 2, IF(C57="H", 3, 4)))</f>
        <v>1</v>
      </c>
      <c r="D79" s="24">
        <f>IF(E57="L",1, IF(E57="U", 2, IF(E57="H", 3, 4)))</f>
        <v>1</v>
      </c>
      <c r="E79" s="24">
        <f>IF(G57="L",1, IF(G57="U", 2, IF(G57="H", 3, 4)))</f>
        <v>1</v>
      </c>
      <c r="F79" s="24">
        <f>IF(I57="L",1, IF(I57="U", 2, IF(I57="H", 3, 4)))</f>
        <v>1</v>
      </c>
      <c r="G79" s="24">
        <f>IF(K57="L",1, IF(K57="U", 2, IF(K57="H", 3, 4)))</f>
        <v>1</v>
      </c>
      <c r="H79" s="24">
        <f>IF(M57="L",1, IF(M57="U", 2, IF(M57="H", 3, 4)))</f>
        <v>1</v>
      </c>
      <c r="I79" s="24">
        <f>IF(O57="L",1, IF(O57="U", 2, IF(O57="H", 3, 4)))</f>
        <v>1</v>
      </c>
      <c r="J79" s="24">
        <f>IF(Q57="L",1, IF(Q57="U", 2, IF(Q57="H", 3, 4)))</f>
        <v>1</v>
      </c>
    </row>
    <row r="80" spans="1:10" ht="20.100000000000001" customHeight="1" x14ac:dyDescent="0.3">
      <c r="A80" s="5"/>
    </row>
    <row r="81" spans="1:10" ht="20.100000000000001" hidden="1" customHeight="1" x14ac:dyDescent="0.3">
      <c r="A81" s="5"/>
    </row>
    <row r="82" spans="1:10" ht="20.100000000000001" hidden="1" customHeight="1" x14ac:dyDescent="0.3">
      <c r="A82" s="5"/>
      <c r="C82" t="s">
        <v>872</v>
      </c>
      <c r="D82" t="s">
        <v>871</v>
      </c>
      <c r="E82" t="s">
        <v>870</v>
      </c>
      <c r="F82" t="s">
        <v>869</v>
      </c>
      <c r="G82" t="s">
        <v>868</v>
      </c>
      <c r="H82" t="s">
        <v>867</v>
      </c>
      <c r="I82" t="s">
        <v>866</v>
      </c>
      <c r="J82" t="s">
        <v>865</v>
      </c>
    </row>
    <row r="83" spans="1:10" ht="20.100000000000001" hidden="1" customHeight="1" x14ac:dyDescent="0.3">
      <c r="A83" s="5"/>
      <c r="B83" s="22"/>
      <c r="C83" s="23" t="s">
        <v>854</v>
      </c>
      <c r="D83" s="19" t="s">
        <v>855</v>
      </c>
      <c r="E83" s="19" t="s">
        <v>856</v>
      </c>
      <c r="F83" s="19" t="s">
        <v>857</v>
      </c>
      <c r="G83" s="23" t="s">
        <v>858</v>
      </c>
      <c r="H83" s="19" t="s">
        <v>859</v>
      </c>
      <c r="I83" s="23" t="s">
        <v>860</v>
      </c>
      <c r="J83" s="23" t="s">
        <v>861</v>
      </c>
    </row>
    <row r="84" spans="1:10" ht="20.100000000000001" hidden="1" customHeight="1" x14ac:dyDescent="0.3">
      <c r="A84" s="5"/>
      <c r="B84" s="21" t="s">
        <v>864</v>
      </c>
      <c r="C84" s="20">
        <v>18</v>
      </c>
      <c r="D84" s="20">
        <v>16</v>
      </c>
      <c r="E84" s="20">
        <v>18</v>
      </c>
      <c r="F84" s="20">
        <v>18</v>
      </c>
      <c r="G84" s="20">
        <v>18</v>
      </c>
      <c r="H84" s="20">
        <v>18</v>
      </c>
      <c r="I84" s="20">
        <v>18</v>
      </c>
      <c r="J84" s="20">
        <v>15</v>
      </c>
    </row>
    <row r="85" spans="1:10" ht="20.100000000000001" hidden="1" customHeight="1" x14ac:dyDescent="0.3">
      <c r="A85" s="5"/>
      <c r="B85" s="21" t="s">
        <v>863</v>
      </c>
      <c r="C85" s="20">
        <f>COUNTIF($C$44:$C$59,"U")</f>
        <v>0</v>
      </c>
      <c r="D85" s="20">
        <f>COUNTIF($E$44:$E$59,"U")</f>
        <v>2</v>
      </c>
      <c r="E85" s="20">
        <f>COUNTIF($G$44:$G$59,"U")</f>
        <v>0</v>
      </c>
      <c r="F85" s="20">
        <f>COUNTIF($I$44:$I$59,"U")</f>
        <v>0</v>
      </c>
      <c r="G85" s="20">
        <f>COUNTIF($K$44:$K$59,"U")</f>
        <v>0</v>
      </c>
      <c r="H85" s="20">
        <f>COUNTIF($M$44:$M$59,"U")</f>
        <v>0</v>
      </c>
      <c r="I85" s="20">
        <f>COUNTIF($O$44:$O$59,"U")</f>
        <v>0</v>
      </c>
      <c r="J85" s="20">
        <f>COUNTIF($P$44:$Q$59,"U")</f>
        <v>0</v>
      </c>
    </row>
    <row r="86" spans="1:10" ht="20.100000000000001" hidden="1" customHeight="1" x14ac:dyDescent="0.3">
      <c r="A86" s="5"/>
      <c r="B86" s="21" t="s">
        <v>862</v>
      </c>
      <c r="C86" s="20">
        <f>COUNTIF($C$44:$C$59,"H")</f>
        <v>0</v>
      </c>
      <c r="D86" s="20">
        <f>COUNTIF($E$44:$E$59,"H")</f>
        <v>0</v>
      </c>
      <c r="E86" s="20">
        <f>COUNTIF($G$44:$G$59,"H")</f>
        <v>0</v>
      </c>
      <c r="F86" s="20">
        <f>COUNTIF($I$44:$I$59,"H")</f>
        <v>0</v>
      </c>
      <c r="G86" s="20">
        <f>COUNTIF($K$44:$K$59,"H")</f>
        <v>0</v>
      </c>
      <c r="H86" s="20">
        <f>COUNTIF($M$44:$M$59,"H")</f>
        <v>0</v>
      </c>
      <c r="I86" s="20">
        <f>COUNTIF($O$44:$O$59,"H")</f>
        <v>0</v>
      </c>
      <c r="J86" s="20">
        <v>3</v>
      </c>
    </row>
    <row r="87" spans="1:10" ht="20.100000000000001" hidden="1" customHeight="1" x14ac:dyDescent="0.3">
      <c r="A87" s="5"/>
    </row>
    <row r="88" spans="1:10" ht="20.100000000000001" hidden="1" customHeight="1" x14ac:dyDescent="0.3">
      <c r="A88" s="5"/>
      <c r="B88" s="22"/>
      <c r="C88" s="18" t="s">
        <v>861</v>
      </c>
      <c r="D88" s="18" t="s">
        <v>860</v>
      </c>
      <c r="E88" s="19" t="s">
        <v>859</v>
      </c>
      <c r="F88" s="18" t="s">
        <v>858</v>
      </c>
      <c r="G88" s="19" t="s">
        <v>857</v>
      </c>
      <c r="H88" s="19" t="s">
        <v>856</v>
      </c>
      <c r="I88" s="19" t="s">
        <v>855</v>
      </c>
      <c r="J88" s="18" t="s">
        <v>854</v>
      </c>
    </row>
    <row r="89" spans="1:10" ht="20.100000000000001" hidden="1" customHeight="1" x14ac:dyDescent="0.3">
      <c r="A89" s="5"/>
      <c r="B89" s="21" t="s">
        <v>864</v>
      </c>
      <c r="C89" s="20">
        <v>15</v>
      </c>
      <c r="D89" s="20">
        <v>18</v>
      </c>
      <c r="E89" s="20">
        <v>18</v>
      </c>
      <c r="F89" s="20">
        <v>18</v>
      </c>
      <c r="G89" s="20">
        <v>18</v>
      </c>
      <c r="H89" s="20">
        <v>18</v>
      </c>
      <c r="I89" s="20">
        <v>16</v>
      </c>
      <c r="J89" s="20">
        <v>18</v>
      </c>
    </row>
    <row r="90" spans="1:10" ht="20.100000000000001" hidden="1" customHeight="1" x14ac:dyDescent="0.3">
      <c r="A90" s="5"/>
      <c r="B90" s="21" t="s">
        <v>863</v>
      </c>
      <c r="C90" s="20">
        <f>COUNTIF($P$44:$Q$59,"U")</f>
        <v>0</v>
      </c>
      <c r="D90" s="20">
        <f>COUNTIF($O$44:$O$59,"U")</f>
        <v>0</v>
      </c>
      <c r="E90" s="20">
        <f>COUNTIF($M$44:$M$59,"U")</f>
        <v>0</v>
      </c>
      <c r="F90" s="20">
        <f>COUNTIF($K$44:$K$59,"U")</f>
        <v>0</v>
      </c>
      <c r="G90" s="20">
        <f>COUNTIF($I$44:$I$59,"U")</f>
        <v>0</v>
      </c>
      <c r="H90" s="20">
        <f>COUNTIF($G$44:$G$59,"U")</f>
        <v>0</v>
      </c>
      <c r="I90" s="20">
        <f>COUNTIF($E$44:$E$59,"U")</f>
        <v>2</v>
      </c>
      <c r="J90" s="20">
        <f>COUNTIF($C$44:$C$59,"U")</f>
        <v>0</v>
      </c>
    </row>
    <row r="91" spans="1:10" ht="20.100000000000001" hidden="1" customHeight="1" x14ac:dyDescent="0.3">
      <c r="A91" s="5"/>
      <c r="B91" s="21" t="s">
        <v>862</v>
      </c>
      <c r="C91" s="20">
        <v>3</v>
      </c>
      <c r="D91" s="20">
        <f>COUNTIF($O$44:$O$59,"H")</f>
        <v>0</v>
      </c>
      <c r="E91" s="20">
        <f>COUNTIF($M$44:$M$59,"H")</f>
        <v>0</v>
      </c>
      <c r="F91" s="20">
        <f>COUNTIF($K$44:$K$59,"H")</f>
        <v>0</v>
      </c>
      <c r="G91" s="20">
        <f>COUNTIF($I$44:$I$59,"H")</f>
        <v>0</v>
      </c>
      <c r="H91" s="20">
        <f>COUNTIF($G$44:$G$59,"H")</f>
        <v>0</v>
      </c>
      <c r="I91" s="20">
        <f>COUNTIF($E$44:$E$59,"H")</f>
        <v>0</v>
      </c>
      <c r="J91" s="20">
        <f>COUNTIF($C$44:$C$59,"H")</f>
        <v>0</v>
      </c>
    </row>
    <row r="92" spans="1:10" ht="20.100000000000001" hidden="1" customHeight="1" x14ac:dyDescent="0.3">
      <c r="A92" s="5"/>
    </row>
    <row r="93" spans="1:10" ht="20.100000000000001" hidden="1" customHeight="1" x14ac:dyDescent="0.3">
      <c r="A93" s="5"/>
      <c r="B93" s="6"/>
      <c r="C93" s="18" t="s">
        <v>861</v>
      </c>
      <c r="D93" s="18" t="s">
        <v>860</v>
      </c>
      <c r="E93" s="19" t="s">
        <v>859</v>
      </c>
      <c r="F93" s="18" t="s">
        <v>858</v>
      </c>
      <c r="G93" s="19" t="s">
        <v>857</v>
      </c>
      <c r="H93" s="19" t="s">
        <v>856</v>
      </c>
      <c r="I93" s="19" t="s">
        <v>855</v>
      </c>
      <c r="J93" s="18" t="s">
        <v>854</v>
      </c>
    </row>
    <row r="94" spans="1:10" ht="20.100000000000001" hidden="1" customHeight="1" x14ac:dyDescent="0.3">
      <c r="A94" s="5"/>
      <c r="B94" s="6" t="s">
        <v>853</v>
      </c>
      <c r="C94" s="17">
        <f>C89/18</f>
        <v>0.83333333333333337</v>
      </c>
      <c r="D94" s="17">
        <f>D89/18</f>
        <v>1</v>
      </c>
      <c r="E94" s="17">
        <f>E89/18</f>
        <v>1</v>
      </c>
      <c r="F94" s="17">
        <f>F89/18</f>
        <v>1</v>
      </c>
      <c r="G94" s="17">
        <f>G89/18</f>
        <v>1</v>
      </c>
      <c r="H94" s="17">
        <f>H89/18</f>
        <v>1</v>
      </c>
      <c r="I94" s="17">
        <f>I89/18</f>
        <v>0.88888888888888884</v>
      </c>
      <c r="J94" s="17">
        <f>J89/18</f>
        <v>1</v>
      </c>
    </row>
    <row r="95" spans="1:10" ht="20.100000000000001" hidden="1" customHeight="1" x14ac:dyDescent="0.3">
      <c r="A95" s="5"/>
      <c r="B95" s="6" t="s">
        <v>852</v>
      </c>
      <c r="C95" s="17">
        <f>C90/18</f>
        <v>0</v>
      </c>
      <c r="D95" s="17">
        <f>D90/18</f>
        <v>0</v>
      </c>
      <c r="E95" s="17">
        <f>E90/18</f>
        <v>0</v>
      </c>
      <c r="F95" s="17">
        <f>F90/18</f>
        <v>0</v>
      </c>
      <c r="G95" s="17">
        <f>G90/18</f>
        <v>0</v>
      </c>
      <c r="H95" s="17">
        <f>H90/18</f>
        <v>0</v>
      </c>
      <c r="I95" s="17">
        <f>I90/18</f>
        <v>0.1111111111111111</v>
      </c>
      <c r="J95" s="17">
        <f>J90/18</f>
        <v>0</v>
      </c>
    </row>
    <row r="96" spans="1:10" ht="20.100000000000001" hidden="1" customHeight="1" x14ac:dyDescent="0.3">
      <c r="A96" s="5"/>
      <c r="B96" s="6" t="s">
        <v>851</v>
      </c>
      <c r="C96" s="17">
        <f>C91/18</f>
        <v>0.16666666666666666</v>
      </c>
      <c r="D96" s="17">
        <f>D91/18</f>
        <v>0</v>
      </c>
      <c r="E96" s="17">
        <f>E91/18</f>
        <v>0</v>
      </c>
      <c r="F96" s="17">
        <f>F91/18</f>
        <v>0</v>
      </c>
      <c r="G96" s="17">
        <f>G91/18</f>
        <v>0</v>
      </c>
      <c r="H96" s="17">
        <f>H91/18</f>
        <v>0</v>
      </c>
      <c r="I96" s="17">
        <f>I91/18</f>
        <v>0</v>
      </c>
      <c r="J96" s="17">
        <f>J91/18</f>
        <v>0</v>
      </c>
    </row>
    <row r="97" spans="1:1" ht="20.100000000000001" hidden="1" customHeight="1" x14ac:dyDescent="0.3">
      <c r="A97" s="5"/>
    </row>
    <row r="98" spans="1:1" ht="20.100000000000001" hidden="1" customHeight="1" x14ac:dyDescent="0.3">
      <c r="A98" s="5"/>
    </row>
    <row r="99" spans="1:1" ht="20.100000000000001" hidden="1" customHeight="1" x14ac:dyDescent="0.3">
      <c r="A99" s="5"/>
    </row>
    <row r="100" spans="1:1" ht="20.100000000000001" hidden="1" customHeight="1" x14ac:dyDescent="0.3">
      <c r="A100" s="5"/>
    </row>
    <row r="101" spans="1:1" ht="20.100000000000001" hidden="1" customHeight="1" x14ac:dyDescent="0.3">
      <c r="A101" s="5"/>
    </row>
    <row r="102" spans="1:1" ht="20.100000000000001" hidden="1" customHeight="1" x14ac:dyDescent="0.3">
      <c r="A102" s="5"/>
    </row>
    <row r="103" spans="1:1" ht="20.100000000000001" hidden="1" customHeight="1" x14ac:dyDescent="0.3">
      <c r="A103" s="5"/>
    </row>
    <row r="104" spans="1:1" ht="20.100000000000001" hidden="1" customHeight="1" x14ac:dyDescent="0.3">
      <c r="A104" s="5"/>
    </row>
    <row r="105" spans="1:1" ht="20.100000000000001" hidden="1" customHeight="1" x14ac:dyDescent="0.3">
      <c r="A105" s="5"/>
    </row>
    <row r="106" spans="1:1" ht="20.100000000000001" hidden="1" customHeight="1" x14ac:dyDescent="0.3">
      <c r="A106" s="5"/>
    </row>
    <row r="107" spans="1:1" ht="20.100000000000001" hidden="1" customHeight="1" x14ac:dyDescent="0.3">
      <c r="A107" s="5"/>
    </row>
    <row r="108" spans="1:1" ht="20.100000000000001" hidden="1" customHeight="1" x14ac:dyDescent="0.3">
      <c r="A108" s="5"/>
    </row>
    <row r="109" spans="1:1" ht="20.100000000000001" hidden="1" customHeight="1" x14ac:dyDescent="0.3">
      <c r="A109" s="5"/>
    </row>
    <row r="110" spans="1:1" ht="20.100000000000001" hidden="1" customHeight="1" x14ac:dyDescent="0.3">
      <c r="A110" s="5"/>
    </row>
    <row r="111" spans="1:1" ht="20.100000000000001" hidden="1" customHeight="1" x14ac:dyDescent="0.3">
      <c r="A111" s="5"/>
    </row>
    <row r="112" spans="1:1" ht="20.100000000000001" hidden="1" customHeight="1" x14ac:dyDescent="0.3">
      <c r="A112" s="5"/>
    </row>
    <row r="113" spans="1:1" ht="20.100000000000001" hidden="1" customHeight="1" x14ac:dyDescent="0.3">
      <c r="A113" s="5"/>
    </row>
    <row r="114" spans="1:1" ht="20.100000000000001" hidden="1" customHeight="1" x14ac:dyDescent="0.3">
      <c r="A114" s="5"/>
    </row>
    <row r="115" spans="1:1" ht="20.100000000000001" hidden="1" customHeight="1" x14ac:dyDescent="0.3">
      <c r="A115" s="5"/>
    </row>
    <row r="116" spans="1:1" ht="20.100000000000001" hidden="1" customHeight="1" x14ac:dyDescent="0.3">
      <c r="A116" s="5"/>
    </row>
    <row r="117" spans="1:1" ht="20.100000000000001" hidden="1" customHeight="1" x14ac:dyDescent="0.3">
      <c r="A117" s="5"/>
    </row>
    <row r="118" spans="1:1" ht="20.100000000000001" hidden="1" customHeight="1" x14ac:dyDescent="0.3">
      <c r="A118" s="5"/>
    </row>
    <row r="119" spans="1:1" ht="20.100000000000001" hidden="1" customHeight="1" x14ac:dyDescent="0.3">
      <c r="A119" s="5"/>
    </row>
    <row r="120" spans="1:1" ht="20.100000000000001" hidden="1" customHeight="1" x14ac:dyDescent="0.3">
      <c r="A120" s="5"/>
    </row>
    <row r="121" spans="1:1" ht="20.100000000000001" hidden="1" customHeight="1" x14ac:dyDescent="0.3">
      <c r="A121" s="5"/>
    </row>
    <row r="122" spans="1:1" ht="20.100000000000001" hidden="1" customHeight="1" x14ac:dyDescent="0.3">
      <c r="A122" s="5"/>
    </row>
    <row r="123" spans="1:1" ht="20.100000000000001" hidden="1" customHeight="1" x14ac:dyDescent="0.3">
      <c r="A123" s="5"/>
    </row>
    <row r="124" spans="1:1" ht="20.100000000000001" customHeight="1" x14ac:dyDescent="0.3">
      <c r="A124" s="5"/>
    </row>
    <row r="125" spans="1:1" ht="20.100000000000001" customHeight="1" x14ac:dyDescent="0.3">
      <c r="A125" s="5"/>
    </row>
    <row r="126" spans="1:1" ht="20.100000000000001" customHeight="1" x14ac:dyDescent="0.3">
      <c r="A126" s="5"/>
    </row>
    <row r="127" spans="1:1" ht="20.100000000000001" customHeight="1" x14ac:dyDescent="0.3">
      <c r="A127" s="5"/>
    </row>
    <row r="128" spans="1:1" ht="20.100000000000001" customHeight="1" x14ac:dyDescent="0.3">
      <c r="A128" s="5"/>
    </row>
    <row r="129" spans="1:1" ht="20.100000000000001" customHeight="1" x14ac:dyDescent="0.3">
      <c r="A129" s="5"/>
    </row>
    <row r="130" spans="1:1" ht="20.100000000000001" customHeight="1" x14ac:dyDescent="0.3">
      <c r="A130" s="5"/>
    </row>
    <row r="131" spans="1:1" ht="20.100000000000001" customHeight="1" x14ac:dyDescent="0.3">
      <c r="A131" s="5"/>
    </row>
    <row r="132" spans="1:1" ht="20.100000000000001" customHeight="1" x14ac:dyDescent="0.3">
      <c r="A132" s="5"/>
    </row>
    <row r="133" spans="1:1" ht="20.100000000000001" customHeight="1" x14ac:dyDescent="0.3">
      <c r="A133" s="5"/>
    </row>
    <row r="134" spans="1:1" ht="20.100000000000001" customHeight="1" x14ac:dyDescent="0.3">
      <c r="A134" s="5"/>
    </row>
    <row r="135" spans="1:1" ht="20.100000000000001" customHeight="1" x14ac:dyDescent="0.3">
      <c r="A135" s="5"/>
    </row>
    <row r="136" spans="1:1" ht="20.100000000000001" customHeight="1" x14ac:dyDescent="0.3">
      <c r="A136" s="5"/>
    </row>
    <row r="137" spans="1:1" ht="20.100000000000001" customHeight="1" x14ac:dyDescent="0.3">
      <c r="A137" s="5"/>
    </row>
    <row r="138" spans="1:1" ht="20.100000000000001" customHeight="1" x14ac:dyDescent="0.3">
      <c r="A138" s="5"/>
    </row>
    <row r="139" spans="1:1" ht="20.100000000000001" customHeight="1" x14ac:dyDescent="0.3">
      <c r="A139" s="5"/>
    </row>
    <row r="140" spans="1:1" ht="20.100000000000001" customHeight="1" x14ac:dyDescent="0.3">
      <c r="A140" s="5"/>
    </row>
    <row r="141" spans="1:1" ht="20.100000000000001" customHeight="1" x14ac:dyDescent="0.3">
      <c r="A141" s="5"/>
    </row>
    <row r="142" spans="1:1" ht="20.100000000000001" customHeight="1" x14ac:dyDescent="0.3">
      <c r="A142" s="5"/>
    </row>
    <row r="143" spans="1:1" ht="20.100000000000001" customHeight="1" x14ac:dyDescent="0.3">
      <c r="A143" s="5"/>
    </row>
    <row r="144" spans="1:1" ht="20.100000000000001" customHeight="1" x14ac:dyDescent="0.3">
      <c r="A144" s="5"/>
    </row>
    <row r="145" spans="1:1" ht="20.100000000000001" customHeight="1" x14ac:dyDescent="0.3">
      <c r="A145" s="5"/>
    </row>
    <row r="146" spans="1:1" ht="20.100000000000001" customHeight="1" x14ac:dyDescent="0.3">
      <c r="A146" s="5"/>
    </row>
    <row r="147" spans="1:1" ht="20.100000000000001" customHeight="1" x14ac:dyDescent="0.3">
      <c r="A147" s="5"/>
    </row>
    <row r="148" spans="1:1" ht="20.100000000000001" customHeight="1" x14ac:dyDescent="0.3">
      <c r="A148" s="5"/>
    </row>
    <row r="149" spans="1:1" ht="20.100000000000001" customHeight="1" x14ac:dyDescent="0.3">
      <c r="A149" s="5"/>
    </row>
    <row r="150" spans="1:1" ht="20.100000000000001" customHeight="1" x14ac:dyDescent="0.3">
      <c r="A150" s="5"/>
    </row>
    <row r="151" spans="1:1" ht="20.100000000000001" customHeight="1" x14ac:dyDescent="0.3">
      <c r="A151" s="5"/>
    </row>
    <row r="152" spans="1:1" ht="20.100000000000001" customHeight="1" x14ac:dyDescent="0.3">
      <c r="A152" s="5"/>
    </row>
    <row r="153" spans="1:1" ht="20.100000000000001" customHeight="1" x14ac:dyDescent="0.3">
      <c r="A153" s="5"/>
    </row>
    <row r="154" spans="1:1" ht="20.100000000000001" customHeight="1" x14ac:dyDescent="0.3">
      <c r="A154" s="5"/>
    </row>
    <row r="155" spans="1:1" ht="20.100000000000001" customHeight="1" x14ac:dyDescent="0.3">
      <c r="A155" s="5"/>
    </row>
    <row r="156" spans="1:1" ht="20.100000000000001" customHeight="1" x14ac:dyDescent="0.3">
      <c r="A156" s="5"/>
    </row>
    <row r="157" spans="1:1" ht="20.100000000000001" customHeight="1" x14ac:dyDescent="0.3">
      <c r="A157" s="5"/>
    </row>
    <row r="158" spans="1:1" ht="20.100000000000001" customHeight="1" x14ac:dyDescent="0.3">
      <c r="A158" s="5"/>
    </row>
    <row r="159" spans="1:1" ht="20.100000000000001" customHeight="1" x14ac:dyDescent="0.3">
      <c r="A159" s="5"/>
    </row>
    <row r="160" spans="1:1" ht="20.100000000000001" customHeight="1" x14ac:dyDescent="0.3">
      <c r="A160" s="5"/>
    </row>
    <row r="161" spans="1:1" ht="20.100000000000001" customHeight="1" x14ac:dyDescent="0.3">
      <c r="A161" s="5"/>
    </row>
    <row r="162" spans="1:1" ht="20.100000000000001" customHeight="1" x14ac:dyDescent="0.3">
      <c r="A162" s="5"/>
    </row>
    <row r="163" spans="1:1" ht="20.100000000000001" customHeight="1" x14ac:dyDescent="0.3">
      <c r="A163" s="5"/>
    </row>
    <row r="164" spans="1:1" ht="20.100000000000001" customHeight="1" x14ac:dyDescent="0.3">
      <c r="A164" s="5"/>
    </row>
    <row r="165" spans="1:1" ht="20.100000000000001" customHeight="1" x14ac:dyDescent="0.3">
      <c r="A165" s="5"/>
    </row>
    <row r="166" spans="1:1" ht="20.100000000000001" customHeight="1" x14ac:dyDescent="0.3">
      <c r="A166" s="5"/>
    </row>
    <row r="167" spans="1:1" ht="20.100000000000001" customHeight="1" x14ac:dyDescent="0.3">
      <c r="A167" s="5"/>
    </row>
    <row r="168" spans="1:1" ht="20.100000000000001" customHeight="1" x14ac:dyDescent="0.3">
      <c r="A168" s="5"/>
    </row>
    <row r="169" spans="1:1" ht="20.100000000000001" customHeight="1" x14ac:dyDescent="0.3">
      <c r="A169" s="5"/>
    </row>
    <row r="170" spans="1:1" ht="20.100000000000001" customHeight="1" x14ac:dyDescent="0.3">
      <c r="A170" s="5"/>
    </row>
    <row r="171" spans="1:1" ht="20.100000000000001" customHeight="1" x14ac:dyDescent="0.3">
      <c r="A171" s="5"/>
    </row>
    <row r="172" spans="1:1" ht="20.100000000000001" customHeight="1" x14ac:dyDescent="0.3">
      <c r="A172" s="5"/>
    </row>
    <row r="173" spans="1:1" ht="20.100000000000001" customHeight="1" x14ac:dyDescent="0.3">
      <c r="A173" s="5"/>
    </row>
    <row r="174" spans="1:1" ht="20.100000000000001" customHeight="1" x14ac:dyDescent="0.3">
      <c r="A174" s="5"/>
    </row>
    <row r="175" spans="1:1" ht="20.100000000000001" customHeight="1" x14ac:dyDescent="0.3">
      <c r="A175" s="5"/>
    </row>
    <row r="176" spans="1:1" ht="20.100000000000001" customHeight="1" x14ac:dyDescent="0.3">
      <c r="A176" s="5"/>
    </row>
    <row r="177" spans="1:1" ht="20.100000000000001" customHeight="1" x14ac:dyDescent="0.3">
      <c r="A177" s="5"/>
    </row>
    <row r="178" spans="1:1" ht="20.100000000000001" customHeight="1" x14ac:dyDescent="0.3">
      <c r="A178" s="5"/>
    </row>
    <row r="179" spans="1:1" ht="20.100000000000001" customHeight="1" x14ac:dyDescent="0.3">
      <c r="A179" s="5"/>
    </row>
    <row r="180" spans="1:1" ht="20.100000000000001" customHeight="1" x14ac:dyDescent="0.3">
      <c r="A180" s="5"/>
    </row>
    <row r="181" spans="1:1" ht="20.100000000000001" customHeight="1" x14ac:dyDescent="0.3">
      <c r="A181" s="5"/>
    </row>
    <row r="182" spans="1:1" ht="20.100000000000001" customHeight="1" x14ac:dyDescent="0.3">
      <c r="A182" s="5"/>
    </row>
    <row r="183" spans="1:1" ht="20.100000000000001" customHeight="1" x14ac:dyDescent="0.3">
      <c r="A183" s="5"/>
    </row>
    <row r="184" spans="1:1" ht="20.100000000000001" customHeight="1" x14ac:dyDescent="0.3">
      <c r="A184" s="5"/>
    </row>
    <row r="185" spans="1:1" ht="20.100000000000001" customHeight="1" x14ac:dyDescent="0.3">
      <c r="A185" s="5"/>
    </row>
    <row r="186" spans="1:1" ht="20.100000000000001" customHeight="1" x14ac:dyDescent="0.3">
      <c r="A186" s="5"/>
    </row>
    <row r="187" spans="1:1" ht="20.100000000000001" customHeight="1" x14ac:dyDescent="0.3">
      <c r="A187" s="5"/>
    </row>
    <row r="188" spans="1:1" ht="20.100000000000001" customHeight="1" x14ac:dyDescent="0.3">
      <c r="A188" s="5"/>
    </row>
    <row r="189" spans="1:1" ht="20.100000000000001" customHeight="1" x14ac:dyDescent="0.3">
      <c r="A189" s="5"/>
    </row>
    <row r="190" spans="1:1" ht="20.100000000000001" customHeight="1" x14ac:dyDescent="0.3">
      <c r="A190" s="5"/>
    </row>
    <row r="191" spans="1:1" ht="20.100000000000001" customHeight="1" x14ac:dyDescent="0.3">
      <c r="A191" s="5"/>
    </row>
    <row r="192" spans="1:1" ht="20.100000000000001" customHeight="1" x14ac:dyDescent="0.3">
      <c r="A192" s="5"/>
    </row>
    <row r="193" spans="1:1" ht="20.100000000000001" customHeight="1" x14ac:dyDescent="0.3">
      <c r="A193" s="5"/>
    </row>
    <row r="194" spans="1:1" ht="20.100000000000001" customHeight="1" x14ac:dyDescent="0.3">
      <c r="A194" s="5"/>
    </row>
    <row r="195" spans="1:1" ht="20.100000000000001" customHeight="1" x14ac:dyDescent="0.3">
      <c r="A195" s="5"/>
    </row>
    <row r="196" spans="1:1" ht="20.100000000000001" customHeight="1" x14ac:dyDescent="0.3">
      <c r="A196" s="5"/>
    </row>
    <row r="197" spans="1:1" ht="20.100000000000001" customHeight="1" x14ac:dyDescent="0.3">
      <c r="A197" s="5"/>
    </row>
    <row r="198" spans="1:1" ht="20.100000000000001" customHeight="1" x14ac:dyDescent="0.3">
      <c r="A198" s="5"/>
    </row>
    <row r="199" spans="1:1" ht="20.100000000000001" customHeight="1" x14ac:dyDescent="0.3">
      <c r="A199" s="5"/>
    </row>
    <row r="200" spans="1:1" ht="20.100000000000001" customHeight="1" x14ac:dyDescent="0.3">
      <c r="A200" s="5"/>
    </row>
    <row r="201" spans="1:1" ht="20.100000000000001" customHeight="1" x14ac:dyDescent="0.3">
      <c r="A201" s="5"/>
    </row>
    <row r="202" spans="1:1" ht="20.100000000000001" customHeight="1" x14ac:dyDescent="0.3">
      <c r="A202" s="5"/>
    </row>
    <row r="203" spans="1:1" ht="20.100000000000001" customHeight="1" x14ac:dyDescent="0.3">
      <c r="A203" s="5"/>
    </row>
    <row r="204" spans="1:1" ht="20.100000000000001" customHeight="1" x14ac:dyDescent="0.3">
      <c r="A204" s="5"/>
    </row>
    <row r="205" spans="1:1" ht="20.100000000000001" customHeight="1" x14ac:dyDescent="0.3">
      <c r="A205" s="5"/>
    </row>
    <row r="206" spans="1:1" ht="20.100000000000001" customHeight="1" x14ac:dyDescent="0.3">
      <c r="A206" s="5"/>
    </row>
    <row r="207" spans="1:1" ht="20.100000000000001" customHeight="1" x14ac:dyDescent="0.3">
      <c r="A207" s="5"/>
    </row>
    <row r="208" spans="1:1" ht="20.100000000000001" customHeight="1" x14ac:dyDescent="0.3">
      <c r="A208" s="5"/>
    </row>
    <row r="209" spans="1:1" ht="20.100000000000001" customHeight="1" x14ac:dyDescent="0.3">
      <c r="A209" s="5"/>
    </row>
    <row r="210" spans="1:1" ht="20.100000000000001" customHeight="1" x14ac:dyDescent="0.3">
      <c r="A210" s="5"/>
    </row>
    <row r="211" spans="1:1" ht="20.100000000000001" customHeight="1" x14ac:dyDescent="0.3">
      <c r="A211" s="5"/>
    </row>
    <row r="212" spans="1:1" ht="20.100000000000001" customHeight="1" x14ac:dyDescent="0.3">
      <c r="A212" s="5"/>
    </row>
    <row r="213" spans="1:1" ht="20.100000000000001" customHeight="1" x14ac:dyDescent="0.3">
      <c r="A213" s="5"/>
    </row>
    <row r="214" spans="1:1" ht="20.100000000000001" customHeight="1" x14ac:dyDescent="0.3">
      <c r="A214" s="5"/>
    </row>
    <row r="215" spans="1:1" ht="20.100000000000001" customHeight="1" x14ac:dyDescent="0.3">
      <c r="A215" s="5"/>
    </row>
    <row r="216" spans="1:1" ht="20.100000000000001" customHeight="1" x14ac:dyDescent="0.3">
      <c r="A216" s="5"/>
    </row>
    <row r="217" spans="1:1" ht="20.100000000000001" customHeight="1" x14ac:dyDescent="0.3">
      <c r="A217" s="5"/>
    </row>
    <row r="218" spans="1:1" ht="20.100000000000001" customHeight="1" x14ac:dyDescent="0.3">
      <c r="A218" s="5"/>
    </row>
    <row r="219" spans="1:1" ht="20.100000000000001" customHeight="1" x14ac:dyDescent="0.3">
      <c r="A219" s="5"/>
    </row>
    <row r="220" spans="1:1" ht="20.100000000000001" customHeight="1" x14ac:dyDescent="0.3">
      <c r="A220" s="5"/>
    </row>
    <row r="221" spans="1:1" ht="20.100000000000001" customHeight="1" x14ac:dyDescent="0.3">
      <c r="A221" s="5"/>
    </row>
    <row r="222" spans="1:1" ht="20.100000000000001" customHeight="1" x14ac:dyDescent="0.3">
      <c r="A222" s="5"/>
    </row>
    <row r="223" spans="1:1" ht="20.100000000000001" customHeight="1" x14ac:dyDescent="0.3">
      <c r="A223" s="5"/>
    </row>
    <row r="224" spans="1:1" ht="20.100000000000001" customHeight="1" x14ac:dyDescent="0.3">
      <c r="A224" s="5"/>
    </row>
    <row r="225" spans="1:1" ht="20.100000000000001" customHeight="1" x14ac:dyDescent="0.3">
      <c r="A225" s="5"/>
    </row>
    <row r="226" spans="1:1" ht="20.100000000000001" customHeight="1" x14ac:dyDescent="0.3">
      <c r="A226" s="5"/>
    </row>
    <row r="227" spans="1:1" ht="20.100000000000001" customHeight="1" x14ac:dyDescent="0.3">
      <c r="A227" s="5"/>
    </row>
    <row r="228" spans="1:1" ht="20.100000000000001" customHeight="1" x14ac:dyDescent="0.3">
      <c r="A228" s="5"/>
    </row>
    <row r="229" spans="1:1" ht="20.100000000000001" customHeight="1" x14ac:dyDescent="0.3">
      <c r="A229" s="5"/>
    </row>
    <row r="230" spans="1:1" ht="20.100000000000001" customHeight="1" x14ac:dyDescent="0.3">
      <c r="A230" s="5"/>
    </row>
    <row r="231" spans="1:1" ht="20.100000000000001" customHeight="1" x14ac:dyDescent="0.3">
      <c r="A231" s="5"/>
    </row>
    <row r="232" spans="1:1" ht="20.100000000000001" customHeight="1" x14ac:dyDescent="0.3">
      <c r="A232" s="5"/>
    </row>
    <row r="233" spans="1:1" ht="20.100000000000001" customHeight="1" x14ac:dyDescent="0.3">
      <c r="A233" s="5"/>
    </row>
    <row r="234" spans="1:1" ht="20.100000000000001" customHeight="1" x14ac:dyDescent="0.3">
      <c r="A234" s="5"/>
    </row>
    <row r="235" spans="1:1" ht="20.100000000000001" customHeight="1" x14ac:dyDescent="0.3">
      <c r="A235" s="5"/>
    </row>
    <row r="236" spans="1:1" ht="20.100000000000001" customHeight="1" x14ac:dyDescent="0.3">
      <c r="A236" s="5"/>
    </row>
    <row r="237" spans="1:1" ht="20.100000000000001" customHeight="1" x14ac:dyDescent="0.3">
      <c r="A237" s="5"/>
    </row>
    <row r="238" spans="1:1" ht="20.100000000000001" customHeight="1" x14ac:dyDescent="0.3">
      <c r="A238" s="5"/>
    </row>
    <row r="239" spans="1:1" ht="20.100000000000001" customHeight="1" x14ac:dyDescent="0.3">
      <c r="A239" s="5"/>
    </row>
    <row r="240" spans="1:1" ht="20.100000000000001" customHeight="1" x14ac:dyDescent="0.3">
      <c r="A240" s="5"/>
    </row>
    <row r="241" spans="1:1" ht="20.100000000000001" customHeight="1" x14ac:dyDescent="0.3">
      <c r="A241" s="5"/>
    </row>
    <row r="242" spans="1:1" ht="20.100000000000001" customHeight="1" x14ac:dyDescent="0.3">
      <c r="A242" s="5"/>
    </row>
    <row r="243" spans="1:1" ht="20.100000000000001" customHeight="1" x14ac:dyDescent="0.3">
      <c r="A243" s="5"/>
    </row>
    <row r="244" spans="1:1" ht="20.100000000000001" customHeight="1" x14ac:dyDescent="0.3">
      <c r="A244" s="5"/>
    </row>
    <row r="245" spans="1:1" ht="20.100000000000001" customHeight="1" x14ac:dyDescent="0.3">
      <c r="A245" s="5"/>
    </row>
    <row r="246" spans="1:1" ht="20.100000000000001" customHeight="1" x14ac:dyDescent="0.3">
      <c r="A246" s="5"/>
    </row>
    <row r="247" spans="1:1" ht="20.100000000000001" customHeight="1" x14ac:dyDescent="0.3">
      <c r="A247" s="5"/>
    </row>
    <row r="248" spans="1:1" ht="20.100000000000001" customHeight="1" x14ac:dyDescent="0.3">
      <c r="A248" s="5"/>
    </row>
    <row r="249" spans="1:1" ht="20.100000000000001" customHeight="1" x14ac:dyDescent="0.3">
      <c r="A249" s="5"/>
    </row>
    <row r="250" spans="1:1" ht="20.100000000000001" customHeight="1" x14ac:dyDescent="0.3">
      <c r="A250" s="5"/>
    </row>
    <row r="251" spans="1:1" ht="20.100000000000001" customHeight="1" x14ac:dyDescent="0.3">
      <c r="A251" s="5"/>
    </row>
    <row r="252" spans="1:1" ht="20.100000000000001" customHeight="1" x14ac:dyDescent="0.3">
      <c r="A252" s="5"/>
    </row>
    <row r="253" spans="1:1" ht="20.100000000000001" customHeight="1" x14ac:dyDescent="0.3">
      <c r="A253" s="5"/>
    </row>
    <row r="254" spans="1:1" ht="20.100000000000001" customHeight="1" x14ac:dyDescent="0.3">
      <c r="A254" s="5"/>
    </row>
  </sheetData>
  <sheetProtection algorithmName="SHA-512" hashValue="iarVNvjWopDR2AmdcDG20qndpilGCwTv7g5ppWzf4YHjgQUWeWDbvy15sN4cemNtHlPbSTBqkwAv2yxuAOB2Rw==" saltValue="Zou0VIkWrYW/9lSgWgLCJA==" spinCount="100000" sheet="1" objects="1" scenarios="1"/>
  <mergeCells count="19">
    <mergeCell ref="I2:J2"/>
    <mergeCell ref="K2:L2"/>
    <mergeCell ref="A2:A3"/>
    <mergeCell ref="B2:B3"/>
    <mergeCell ref="C2:D2"/>
    <mergeCell ref="E2:F2"/>
    <mergeCell ref="G2:H2"/>
    <mergeCell ref="O2:P2"/>
    <mergeCell ref="M40:N40"/>
    <mergeCell ref="O40:P40"/>
    <mergeCell ref="M2:N2"/>
    <mergeCell ref="K40:L40"/>
    <mergeCell ref="Q40:R40"/>
    <mergeCell ref="A40:A41"/>
    <mergeCell ref="B40:B41"/>
    <mergeCell ref="C40:D40"/>
    <mergeCell ref="E40:F40"/>
    <mergeCell ref="G40:H40"/>
    <mergeCell ref="I40:J40"/>
  </mergeCells>
  <phoneticPr fontId="1" type="noConversion"/>
  <conditionalFormatting sqref="C13:I18">
    <cfRule type="containsText" dxfId="4" priority="12" operator="containsText" text="L">
      <formula>NOT(ISERROR(SEARCH("L",C13)))</formula>
    </cfRule>
  </conditionalFormatting>
  <conditionalFormatting sqref="C19:I19">
    <cfRule type="containsText" dxfId="3" priority="6" operator="containsText" text="L">
      <formula>NOT(ISERROR(SEARCH("L",C19)))</formula>
    </cfRule>
  </conditionalFormatting>
  <conditionalFormatting sqref="C63:J79">
    <cfRule type="containsText" dxfId="2" priority="19" operator="containsText" text="L">
      <formula>NOT(ISERROR(SEARCH("L",C63)))</formula>
    </cfRule>
  </conditionalFormatting>
  <conditionalFormatting sqref="C62:D62">
    <cfRule type="containsText" dxfId="1" priority="3" operator="containsText" text="L">
      <formula>NOT(ISERROR(SEARCH("L",C62)))</formula>
    </cfRule>
  </conditionalFormatting>
  <conditionalFormatting sqref="E62:J62">
    <cfRule type="containsText" dxfId="0" priority="1" operator="containsText" text="L">
      <formula>NOT(ISERROR(SEARCH("L",E62)))</formula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CB9004AA-01CC-402C-99D6-4E7D6B25729E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C13:H18</xm:sqref>
        </x14:conditionalFormatting>
        <x14:conditionalFormatting xmlns:xm="http://schemas.microsoft.com/office/excel/2006/main">
          <x14:cfRule type="iconSet" priority="18" id="{8C2363F0-F25F-458B-9963-C06CA80023D5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C14:H14</xm:sqref>
        </x14:conditionalFormatting>
        <x14:conditionalFormatting xmlns:xm="http://schemas.microsoft.com/office/excel/2006/main">
          <x14:cfRule type="iconSet" priority="16" id="{B634C93E-5DA9-4B45-8035-B2FD8C2EA0D4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C15:H15</xm:sqref>
        </x14:conditionalFormatting>
        <x14:conditionalFormatting xmlns:xm="http://schemas.microsoft.com/office/excel/2006/main">
          <x14:cfRule type="iconSet" priority="14" id="{4DACEC96-F07B-4CEF-BC7D-78F5B4A1C3DF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C16:H16 C18:H18</xm:sqref>
        </x14:conditionalFormatting>
        <x14:conditionalFormatting xmlns:xm="http://schemas.microsoft.com/office/excel/2006/main">
          <x14:cfRule type="iconSet" priority="9" id="{01A6F557-AC72-481F-8D9E-DE4B488B6323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C17:H17</xm:sqref>
        </x14:conditionalFormatting>
        <x14:conditionalFormatting xmlns:xm="http://schemas.microsoft.com/office/excel/2006/main">
          <x14:cfRule type="iconSet" priority="10" id="{E17FCE98-36FF-4DD0-811E-A41503A218E7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I13:I19</xm:sqref>
        </x14:conditionalFormatting>
        <x14:conditionalFormatting xmlns:xm="http://schemas.microsoft.com/office/excel/2006/main">
          <x14:cfRule type="iconSet" priority="17" id="{C8FE1913-A2F2-4E8F-8332-EA2D5C3FFF9C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I14</xm:sqref>
        </x14:conditionalFormatting>
        <x14:conditionalFormatting xmlns:xm="http://schemas.microsoft.com/office/excel/2006/main">
          <x14:cfRule type="iconSet" priority="15" id="{C46BB981-F7E6-4B65-B9E2-5320677FB7A3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13" id="{1D9F143C-85A5-4819-9231-DFD6DD5F09A1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I16 I18:I19</xm:sqref>
        </x14:conditionalFormatting>
        <x14:conditionalFormatting xmlns:xm="http://schemas.microsoft.com/office/excel/2006/main">
          <x14:cfRule type="iconSet" priority="8" id="{CF1A4112-8FCB-498A-8E3B-6BCFC9C7D3A0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I17</xm:sqref>
        </x14:conditionalFormatting>
        <x14:conditionalFormatting xmlns:xm="http://schemas.microsoft.com/office/excel/2006/main">
          <x14:cfRule type="iconSet" priority="5" id="{22038BD3-E638-4470-A786-3F51748F4471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C19:H19</xm:sqref>
        </x14:conditionalFormatting>
        <x14:conditionalFormatting xmlns:xm="http://schemas.microsoft.com/office/excel/2006/main">
          <x14:cfRule type="iconSet" priority="7" id="{39A2EC8F-5B33-4E36-BA7C-74080DFF1A9A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C19:H19</xm:sqref>
        </x14:conditionalFormatting>
        <x14:conditionalFormatting xmlns:xm="http://schemas.microsoft.com/office/excel/2006/main">
          <x14:cfRule type="iconSet" priority="4" id="{4BF87888-B688-4F3D-AAE3-FCAD44300D0C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C62:D62</xm:sqref>
        </x14:conditionalFormatting>
        <x14:conditionalFormatting xmlns:xm="http://schemas.microsoft.com/office/excel/2006/main">
          <x14:cfRule type="iconSet" priority="2" id="{698897ED-7A3D-44CD-8B7F-BE64D7809245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E62:J62</xm:sqref>
        </x14:conditionalFormatting>
        <x14:conditionalFormatting xmlns:xm="http://schemas.microsoft.com/office/excel/2006/main">
          <x14:cfRule type="iconSet" priority="20" id="{8848254A-E20A-4854-8EF0-66206C2C2931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" iconId="2"/>
              <x14:cfIcon iconSet="3Symbols" iconId="1"/>
              <x14:cfIcon iconSet="3Symbols" iconId="0"/>
              <x14:cfIcon iconSet="4TrafficLights" iconId="0"/>
            </x14:iconSet>
          </x14:cfRule>
          <xm:sqref>C63:J79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선택문헌 기본적 특성</vt:lpstr>
      <vt:lpstr>안전성 결과</vt:lpstr>
      <vt:lpstr>효과성결과</vt:lpstr>
      <vt:lpstr>비뚤림위험평가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2024-04-24T09:53:31Z</dcterms:created>
  <dcterms:modified xsi:type="dcterms:W3CDTF">2024-04-25T08:04:23Z</dcterms:modified>
  <cp:contentStatus>최종본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